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01 ЛИЧНЫЕ ПАПКИ СОТРУДНИКОВ\Рычкина А.А\Работа\1. ЦОКО\2019-2020\Репетиционные работы\ЕГЭ\18.02 Химия\На сайт\17.02\"/>
    </mc:Choice>
  </mc:AlternateContent>
  <bookViews>
    <workbookView xWindow="0" yWindow="0" windowWidth="28800" windowHeight="12300"/>
  </bookViews>
  <sheets>
    <sheet name="по заданиям" sheetId="1" r:id="rId1"/>
    <sheet name="Диаграмма1" sheetId="7" state="hidden" r:id="rId2"/>
    <sheet name="общий итог" sheetId="2" state="hidden" r:id="rId3"/>
    <sheet name="Диаграмма №1" sheetId="9" state="hidden" r:id="rId4"/>
    <sheet name="Диаграмма №2" sheetId="10" state="hidden" r:id="rId5"/>
    <sheet name="Диаграмма №3" sheetId="12" state="hidden" r:id="rId6"/>
    <sheet name="Диаграмма №4" sheetId="11" state="hidden" r:id="rId7"/>
    <sheet name="Диаграмма №5" sheetId="13" state="hidden" r:id="rId8"/>
    <sheet name="Диаграмма №6" sheetId="14" state="hidden" r:id="rId9"/>
    <sheet name="Диаграмма №7" sheetId="15" state="hidden" r:id="rId10"/>
    <sheet name="Диаграмма №8" sheetId="16" state="hidden" r:id="rId11"/>
    <sheet name="Диаграмма №9" sheetId="17" state="hidden" r:id="rId12"/>
    <sheet name="Диаграмма №10" sheetId="18" state="hidden" r:id="rId13"/>
    <sheet name="Диаграмма №11" sheetId="19" state="hidden" r:id="rId14"/>
    <sheet name="Диаграмма №12" sheetId="20" state="hidden" r:id="rId15"/>
    <sheet name="Диаграмма №13" sheetId="21" state="hidden" r:id="rId16"/>
    <sheet name="Диаграмма №14" sheetId="22" state="hidden" r:id="rId17"/>
    <sheet name="Диаграмма №15" sheetId="23" state="hidden" r:id="rId18"/>
    <sheet name="Диаграмма №16" sheetId="24" state="hidden" r:id="rId19"/>
    <sheet name="Диаграмма №17" sheetId="25" state="hidden" r:id="rId20"/>
    <sheet name="Диаграмма №18" sheetId="26" state="hidden" r:id="rId21"/>
    <sheet name="Диаграмма №19" sheetId="27" state="hidden" r:id="rId22"/>
    <sheet name="Диаграмма №20" sheetId="28" state="hidden" r:id="rId23"/>
    <sheet name="Диаграмма №21" sheetId="29" state="hidden" r:id="rId24"/>
    <sheet name="Диаграмма №22" sheetId="30" state="hidden" r:id="rId25"/>
    <sheet name="Диаграмма №23" sheetId="31" state="hidden" r:id="rId26"/>
    <sheet name="Диаграмма №24" sheetId="32" state="hidden" r:id="rId27"/>
    <sheet name="Диаграмма №25" sheetId="33" state="hidden" r:id="rId28"/>
    <sheet name="Диаграмма №26" sheetId="34" state="hidden" r:id="rId29"/>
    <sheet name="Диаграмма №27" sheetId="35" state="hidden" r:id="rId30"/>
    <sheet name="Диаграмма №28" sheetId="36" state="hidden" r:id="rId31"/>
    <sheet name="процент выполнения" sheetId="6" state="hidden" r:id="rId3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4" i="1" l="1"/>
  <c r="AQ4" i="1"/>
  <c r="AR4" i="1"/>
  <c r="AP5" i="1"/>
  <c r="AP6" i="1"/>
  <c r="AP7" i="1"/>
  <c r="AP8" i="1"/>
  <c r="AP9" i="1"/>
  <c r="AP10" i="1"/>
  <c r="AP11" i="1"/>
  <c r="AP12" i="1"/>
  <c r="AP13" i="1"/>
  <c r="AP14" i="1"/>
  <c r="AP15" i="1"/>
  <c r="AQ5" i="1"/>
  <c r="AR5" i="1"/>
  <c r="AQ6" i="1"/>
  <c r="AR6" i="1"/>
  <c r="AQ7" i="1"/>
  <c r="AR7" i="1"/>
  <c r="AQ8" i="1"/>
  <c r="AR8" i="1"/>
  <c r="AQ9" i="1"/>
  <c r="AR9" i="1"/>
  <c r="AQ10" i="1"/>
  <c r="AR10" i="1"/>
  <c r="AQ11" i="1"/>
  <c r="AR11" i="1"/>
  <c r="AQ12" i="1"/>
  <c r="AR12" i="1"/>
  <c r="AQ13" i="1"/>
  <c r="AR13" i="1"/>
  <c r="AQ14" i="1"/>
  <c r="AR14" i="1"/>
  <c r="AQ15" i="1"/>
  <c r="AR15" i="1"/>
  <c r="AP16" i="1"/>
  <c r="AQ16" i="1"/>
  <c r="AR16" i="1"/>
  <c r="AP17" i="1"/>
  <c r="AQ17" i="1"/>
  <c r="AR17" i="1"/>
  <c r="AP18" i="1"/>
  <c r="AQ18" i="1"/>
  <c r="AR18" i="1"/>
  <c r="AP19" i="1"/>
  <c r="AQ19" i="1"/>
  <c r="AR19" i="1"/>
  <c r="AP20" i="1"/>
  <c r="AQ20" i="1"/>
  <c r="AR20" i="1"/>
  <c r="AP21" i="1"/>
  <c r="AQ21" i="1"/>
  <c r="AR21" i="1"/>
  <c r="AP22" i="1"/>
  <c r="AQ22" i="1"/>
  <c r="AR22" i="1"/>
  <c r="AP23" i="1"/>
  <c r="AQ23" i="1"/>
  <c r="AR23" i="1"/>
  <c r="AP24" i="1"/>
  <c r="AQ24" i="1"/>
  <c r="AR24" i="1"/>
  <c r="AP25" i="1"/>
  <c r="AQ25" i="1"/>
  <c r="AR25" i="1"/>
  <c r="AP26" i="1"/>
  <c r="AQ26" i="1"/>
  <c r="AR26" i="1"/>
  <c r="AP27" i="1"/>
  <c r="AQ27" i="1"/>
  <c r="AR27" i="1"/>
  <c r="AP28" i="1"/>
  <c r="AQ28" i="1"/>
  <c r="AR28" i="1"/>
  <c r="AP29" i="1"/>
  <c r="AQ29" i="1"/>
  <c r="AR29" i="1"/>
  <c r="AP30" i="1"/>
  <c r="AQ30" i="1"/>
  <c r="AR30" i="1"/>
  <c r="AP31" i="1"/>
  <c r="AQ31" i="1"/>
  <c r="AR31" i="1"/>
  <c r="AP32" i="1"/>
  <c r="AQ32" i="1"/>
  <c r="AR32" i="1"/>
  <c r="AP33" i="1"/>
  <c r="AQ33" i="1"/>
  <c r="AR33" i="1"/>
  <c r="AP34" i="1"/>
  <c r="AQ34" i="1"/>
  <c r="AR34" i="1"/>
  <c r="AP35" i="1"/>
  <c r="AQ35" i="1"/>
  <c r="AR35" i="1"/>
  <c r="AP36" i="1"/>
  <c r="AQ36" i="1"/>
  <c r="AR36" i="1"/>
  <c r="AP37" i="1"/>
  <c r="AQ37" i="1"/>
  <c r="AR37" i="1"/>
  <c r="AP38" i="1"/>
  <c r="AQ38" i="1"/>
  <c r="AR38" i="1"/>
  <c r="AP39" i="1"/>
  <c r="AQ39" i="1"/>
  <c r="AR39" i="1"/>
  <c r="AP40" i="1"/>
  <c r="AQ40" i="1"/>
  <c r="AR40" i="1"/>
  <c r="AP41" i="1"/>
  <c r="AQ41" i="1"/>
  <c r="AR41" i="1"/>
  <c r="AP42" i="1"/>
  <c r="AQ42" i="1"/>
  <c r="AR42" i="1"/>
  <c r="AP43" i="1"/>
  <c r="AQ43" i="1"/>
  <c r="AR43" i="1"/>
  <c r="AP44" i="1"/>
  <c r="AQ44" i="1"/>
  <c r="AR44" i="1"/>
  <c r="AP45" i="1"/>
  <c r="AQ45" i="1"/>
  <c r="AR45" i="1"/>
  <c r="AP46" i="1"/>
  <c r="AQ46" i="1"/>
  <c r="AR46" i="1"/>
  <c r="AP47" i="1"/>
  <c r="AQ47" i="1"/>
  <c r="AR47" i="1"/>
  <c r="AP48" i="1"/>
  <c r="AQ48" i="1"/>
  <c r="AR48" i="1"/>
  <c r="AP49" i="1"/>
  <c r="AQ49" i="1"/>
  <c r="AR49" i="1"/>
  <c r="AP50" i="1"/>
  <c r="AQ50" i="1"/>
  <c r="AR50" i="1"/>
  <c r="AP51" i="1"/>
  <c r="AQ51" i="1"/>
  <c r="AR51" i="1"/>
  <c r="AP52" i="1"/>
  <c r="AQ52" i="1"/>
  <c r="AR52" i="1"/>
  <c r="AP53" i="1"/>
  <c r="AQ53" i="1"/>
  <c r="AR53" i="1"/>
  <c r="AP54" i="1"/>
  <c r="AQ54" i="1"/>
  <c r="AR54" i="1"/>
  <c r="AP55" i="1"/>
  <c r="AQ55" i="1"/>
  <c r="AR55" i="1"/>
  <c r="AP56" i="1"/>
  <c r="AQ56" i="1"/>
  <c r="AR56" i="1"/>
  <c r="AP57" i="1"/>
  <c r="AQ57" i="1"/>
  <c r="AR57" i="1"/>
  <c r="AP58" i="1"/>
  <c r="AQ58" i="1"/>
  <c r="AR58" i="1"/>
  <c r="AP59" i="1"/>
  <c r="AQ59" i="1"/>
  <c r="AR59" i="1"/>
  <c r="AP60" i="1"/>
  <c r="AQ60" i="1"/>
  <c r="AR60" i="1"/>
  <c r="AP61" i="1"/>
  <c r="AQ61" i="1"/>
  <c r="AR61" i="1"/>
  <c r="AP62" i="1"/>
  <c r="AQ62" i="1"/>
  <c r="AR62" i="1"/>
  <c r="AP63" i="1"/>
  <c r="AQ63" i="1"/>
  <c r="AR63" i="1"/>
  <c r="AP64" i="1"/>
  <c r="AQ64" i="1"/>
  <c r="AR64" i="1"/>
  <c r="AP65" i="1"/>
  <c r="AQ65" i="1"/>
  <c r="AR65" i="1"/>
  <c r="AP66" i="1"/>
  <c r="AQ66" i="1"/>
  <c r="AR66" i="1"/>
  <c r="AP67" i="1"/>
  <c r="AQ67" i="1"/>
  <c r="AR67" i="1"/>
  <c r="AP68" i="1"/>
  <c r="AQ68" i="1"/>
  <c r="AR68" i="1"/>
  <c r="AP69" i="1"/>
  <c r="AQ69" i="1"/>
  <c r="AR69" i="1"/>
  <c r="AP70" i="1"/>
  <c r="AQ70" i="1"/>
  <c r="AR70" i="1"/>
  <c r="AP71" i="1"/>
  <c r="AQ71" i="1"/>
  <c r="AR71" i="1"/>
  <c r="AP72" i="1"/>
  <c r="AQ72" i="1"/>
  <c r="AR72" i="1"/>
  <c r="AP73" i="1"/>
  <c r="AQ73" i="1"/>
  <c r="AR73" i="1"/>
  <c r="AP74" i="1"/>
  <c r="AQ74" i="1"/>
  <c r="AR74" i="1"/>
  <c r="AP75" i="1"/>
  <c r="AQ75" i="1"/>
  <c r="AR75" i="1"/>
  <c r="AP76" i="1"/>
  <c r="AQ76" i="1"/>
  <c r="AR76" i="1"/>
  <c r="AP77" i="1"/>
  <c r="AQ77" i="1"/>
  <c r="AR77" i="1"/>
  <c r="AP78" i="1"/>
  <c r="AQ78" i="1"/>
  <c r="AR78" i="1"/>
  <c r="AP79" i="1"/>
  <c r="AQ79" i="1"/>
  <c r="AR79" i="1"/>
  <c r="AP80" i="1"/>
  <c r="AQ80" i="1"/>
  <c r="AR80" i="1"/>
  <c r="AP81" i="1"/>
  <c r="AQ81" i="1"/>
  <c r="AR81" i="1"/>
  <c r="AP82" i="1"/>
  <c r="AQ82" i="1"/>
  <c r="AR82" i="1"/>
  <c r="AP83" i="1"/>
  <c r="AQ83" i="1"/>
  <c r="AR83" i="1"/>
  <c r="AP84" i="1"/>
  <c r="AQ84" i="1"/>
  <c r="AR84" i="1"/>
  <c r="AP85" i="1"/>
  <c r="AQ85" i="1"/>
  <c r="AR85" i="1"/>
  <c r="AP86" i="1"/>
  <c r="AQ86" i="1"/>
  <c r="AR86" i="1"/>
  <c r="AP87" i="1"/>
  <c r="AQ87" i="1"/>
  <c r="AR87" i="1"/>
  <c r="AP88" i="1"/>
  <c r="AQ88" i="1"/>
  <c r="AR88" i="1"/>
  <c r="AP89" i="1"/>
  <c r="AQ89" i="1"/>
  <c r="AR89" i="1"/>
  <c r="AP90" i="1"/>
  <c r="AQ90" i="1"/>
  <c r="AR90" i="1"/>
  <c r="AP91" i="1"/>
  <c r="AQ91" i="1"/>
  <c r="AR91" i="1"/>
  <c r="AP92" i="1"/>
  <c r="AQ92" i="1"/>
  <c r="AR92" i="1"/>
  <c r="AP93" i="1"/>
  <c r="AQ93" i="1"/>
  <c r="AR93" i="1"/>
  <c r="AP94" i="1"/>
  <c r="AQ94" i="1"/>
  <c r="AR94" i="1"/>
  <c r="AP95" i="1"/>
  <c r="AQ95" i="1"/>
  <c r="AR95" i="1"/>
  <c r="AP96" i="1"/>
  <c r="AQ96" i="1"/>
  <c r="AR96" i="1"/>
  <c r="AP97" i="1"/>
  <c r="AQ97" i="1"/>
  <c r="AR97" i="1"/>
  <c r="AP98" i="1"/>
  <c r="AQ98" i="1"/>
  <c r="AR98" i="1"/>
  <c r="AP99" i="1"/>
  <c r="AQ99" i="1"/>
  <c r="AR99" i="1"/>
  <c r="AP100" i="1"/>
  <c r="AQ100" i="1"/>
  <c r="AR100" i="1"/>
  <c r="AP101" i="1"/>
  <c r="AQ101" i="1"/>
  <c r="AR101" i="1"/>
  <c r="AP102" i="1"/>
  <c r="AQ102" i="1"/>
  <c r="AR102" i="1"/>
  <c r="AP103" i="1"/>
  <c r="AQ103" i="1"/>
  <c r="AR103" i="1"/>
  <c r="AP104" i="1"/>
  <c r="AQ104" i="1"/>
  <c r="AR104" i="1"/>
  <c r="AP105" i="1"/>
  <c r="AQ105" i="1"/>
  <c r="AR105" i="1"/>
  <c r="AP106" i="1"/>
  <c r="AQ106" i="1"/>
  <c r="AR106" i="1"/>
  <c r="AF215" i="6"/>
  <c r="AG215" i="6"/>
  <c r="AF216" i="6"/>
  <c r="AG216" i="6"/>
  <c r="AF217" i="6"/>
  <c r="AG217" i="6"/>
  <c r="AF218" i="6"/>
  <c r="AG218" i="6"/>
  <c r="AF219" i="6"/>
  <c r="AG219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Z215" i="6"/>
  <c r="AA215" i="6"/>
  <c r="AB215" i="6"/>
  <c r="AC215" i="6"/>
  <c r="AD215" i="6"/>
  <c r="AE215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Z216" i="6"/>
  <c r="AA216" i="6"/>
  <c r="AB216" i="6"/>
  <c r="AC216" i="6"/>
  <c r="AD216" i="6"/>
  <c r="AE216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Z217" i="6"/>
  <c r="AA217" i="6"/>
  <c r="AB217" i="6"/>
  <c r="AC217" i="6"/>
  <c r="AD217" i="6"/>
  <c r="AE217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Z218" i="6"/>
  <c r="AA218" i="6"/>
  <c r="AB218" i="6"/>
  <c r="AC218" i="6"/>
  <c r="AD218" i="6"/>
  <c r="AE218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Z219" i="6"/>
  <c r="AA219" i="6"/>
  <c r="AB219" i="6"/>
  <c r="AC219" i="6"/>
  <c r="AD219" i="6"/>
  <c r="AE219" i="6"/>
  <c r="F218" i="6"/>
  <c r="F219" i="6"/>
  <c r="F217" i="6"/>
  <c r="F216" i="6"/>
  <c r="F215" i="6"/>
  <c r="AL7" i="2"/>
  <c r="AI38" i="2"/>
  <c r="AJ7" i="2"/>
  <c r="AM7" i="2"/>
  <c r="AL29" i="2"/>
  <c r="AJ29" i="2"/>
  <c r="AM29" i="2"/>
  <c r="AL5" i="2"/>
  <c r="AJ5" i="2"/>
  <c r="AM5" i="2"/>
  <c r="AL8" i="2"/>
  <c r="AJ8" i="2"/>
  <c r="AM8" i="2"/>
  <c r="AL30" i="2"/>
  <c r="AJ30" i="2"/>
  <c r="AM30" i="2"/>
  <c r="AL31" i="2"/>
  <c r="AJ31" i="2"/>
  <c r="AM31" i="2"/>
  <c r="AL19" i="2"/>
  <c r="AJ19" i="2"/>
  <c r="AM19" i="2"/>
  <c r="AL35" i="2"/>
  <c r="AJ35" i="2"/>
  <c r="AM35" i="2"/>
  <c r="AL36" i="2"/>
  <c r="AJ36" i="2"/>
  <c r="AM36" i="2"/>
  <c r="AL28" i="2"/>
  <c r="AJ28" i="2"/>
  <c r="AM28" i="2"/>
  <c r="AL12" i="2"/>
  <c r="AJ12" i="2"/>
  <c r="AM12" i="2"/>
  <c r="AL22" i="2"/>
  <c r="AJ22" i="2"/>
  <c r="AM22" i="2"/>
  <c r="AL20" i="2"/>
  <c r="AJ20" i="2"/>
  <c r="AM20" i="2"/>
  <c r="AL37" i="2"/>
  <c r="AJ37" i="2"/>
  <c r="AM37" i="2"/>
  <c r="AL27" i="2"/>
  <c r="AJ27" i="2"/>
  <c r="AM27" i="2"/>
  <c r="AL9" i="2"/>
  <c r="AJ9" i="2"/>
  <c r="AM9" i="2"/>
  <c r="AL13" i="2"/>
  <c r="AJ13" i="2"/>
  <c r="AM13" i="2"/>
  <c r="AL6" i="2"/>
  <c r="AJ6" i="2"/>
  <c r="AM6" i="2"/>
  <c r="AL3" i="2"/>
  <c r="AJ3" i="2"/>
  <c r="AM3" i="2"/>
  <c r="AL18" i="2"/>
  <c r="AJ18" i="2"/>
  <c r="AM18" i="2"/>
  <c r="AL11" i="2"/>
  <c r="AJ11" i="2"/>
  <c r="AM11" i="2"/>
  <c r="AL32" i="2"/>
  <c r="AJ32" i="2"/>
  <c r="AM32" i="2"/>
  <c r="AL10" i="2"/>
  <c r="AJ10" i="2"/>
  <c r="AM10" i="2"/>
  <c r="AL33" i="2"/>
  <c r="AJ33" i="2"/>
  <c r="AM33" i="2"/>
  <c r="AL26" i="2"/>
  <c r="AJ26" i="2"/>
  <c r="AM26" i="2"/>
  <c r="AL23" i="2"/>
  <c r="AJ23" i="2"/>
  <c r="AM23" i="2"/>
  <c r="AL4" i="2"/>
  <c r="AJ4" i="2"/>
  <c r="AM4" i="2"/>
  <c r="AL25" i="2"/>
  <c r="AJ25" i="2"/>
  <c r="AM25" i="2"/>
  <c r="AL34" i="2"/>
  <c r="AJ34" i="2"/>
  <c r="AM34" i="2"/>
  <c r="AL17" i="2"/>
  <c r="AJ17" i="2"/>
  <c r="AM17" i="2"/>
  <c r="AL14" i="2"/>
  <c r="AJ14" i="2"/>
  <c r="AM14" i="2"/>
  <c r="AL21" i="2"/>
  <c r="AJ21" i="2"/>
  <c r="AM21" i="2"/>
  <c r="AL15" i="2"/>
  <c r="AJ15" i="2"/>
  <c r="AM15" i="2"/>
  <c r="AL16" i="2"/>
  <c r="AJ16" i="2"/>
  <c r="AM16" i="2"/>
  <c r="AL24" i="2"/>
  <c r="AJ24" i="2"/>
  <c r="AM24" i="2"/>
  <c r="AM2" i="2"/>
  <c r="AL2" i="2"/>
  <c r="AK29" i="2"/>
  <c r="AK5" i="2"/>
  <c r="AK8" i="2"/>
  <c r="AK30" i="2"/>
  <c r="AK31" i="2"/>
  <c r="AK19" i="2"/>
  <c r="AK35" i="2"/>
  <c r="AK36" i="2"/>
  <c r="AK28" i="2"/>
  <c r="AK12" i="2"/>
  <c r="AK22" i="2"/>
  <c r="AK20" i="2"/>
  <c r="AK37" i="2"/>
  <c r="AK27" i="2"/>
  <c r="AK9" i="2"/>
  <c r="AK13" i="2"/>
  <c r="AK6" i="2"/>
  <c r="AK3" i="2"/>
  <c r="AK18" i="2"/>
  <c r="AK11" i="2"/>
  <c r="AK32" i="2"/>
  <c r="AK10" i="2"/>
  <c r="AK33" i="2"/>
  <c r="AK26" i="2"/>
  <c r="AK23" i="2"/>
  <c r="AK4" i="2"/>
  <c r="AK25" i="2"/>
  <c r="AK34" i="2"/>
  <c r="AK17" i="2"/>
  <c r="AK14" i="2"/>
  <c r="AK21" i="2"/>
  <c r="AK15" i="2"/>
  <c r="AK16" i="2"/>
  <c r="AK24" i="2"/>
  <c r="AK7" i="2"/>
  <c r="AH43" i="6"/>
  <c r="AH151" i="6"/>
  <c r="AH177" i="6"/>
  <c r="AH182" i="6"/>
  <c r="AH125" i="6"/>
  <c r="AH48" i="6"/>
  <c r="AH189" i="6"/>
  <c r="AH173" i="6"/>
  <c r="AH44" i="6"/>
  <c r="AH183" i="6"/>
  <c r="AH200" i="6"/>
  <c r="AH45" i="6"/>
  <c r="AH155" i="6"/>
  <c r="AH83" i="6"/>
  <c r="AH92" i="6"/>
  <c r="AH184" i="6"/>
  <c r="AH93" i="6"/>
  <c r="AH190" i="6"/>
  <c r="AH50" i="6"/>
  <c r="AH99" i="6"/>
  <c r="AH100" i="6"/>
  <c r="AH94" i="6"/>
  <c r="AH112" i="6"/>
  <c r="AH142" i="6"/>
  <c r="AH81" i="6"/>
  <c r="AH191" i="6"/>
  <c r="AH39" i="6"/>
  <c r="AH95" i="6"/>
  <c r="AH201" i="6"/>
  <c r="AH174" i="6"/>
  <c r="AH74" i="6"/>
  <c r="AH202" i="6"/>
  <c r="AH101" i="6"/>
  <c r="AH102" i="6"/>
  <c r="AH84" i="6"/>
  <c r="AH79" i="6"/>
  <c r="AH51" i="6"/>
  <c r="AH96" i="6"/>
  <c r="AH85" i="6"/>
  <c r="AH2" i="6"/>
  <c r="AH156" i="6"/>
  <c r="AH139" i="6"/>
  <c r="AH49" i="6"/>
  <c r="AH52" i="6"/>
  <c r="AH170" i="6"/>
  <c r="AH143" i="6"/>
  <c r="AH97" i="6"/>
  <c r="AH178" i="6"/>
  <c r="AH70" i="6"/>
  <c r="AH46" i="6"/>
  <c r="AH185" i="6"/>
  <c r="AH53" i="6"/>
  <c r="AH126" i="6"/>
  <c r="AH103" i="6"/>
  <c r="AH86" i="6"/>
  <c r="AH134" i="6"/>
  <c r="AH3" i="6"/>
  <c r="AH164" i="6"/>
  <c r="AH54" i="6"/>
  <c r="AH4" i="6"/>
  <c r="AH35" i="6"/>
  <c r="AH157" i="6"/>
  <c r="AH5" i="6"/>
  <c r="AH55" i="6"/>
  <c r="AH186" i="6"/>
  <c r="AH56" i="6"/>
  <c r="AH203" i="6"/>
  <c r="AH57" i="6"/>
  <c r="AH204" i="6"/>
  <c r="AH108" i="6"/>
  <c r="AH152" i="6"/>
  <c r="AH135" i="6"/>
  <c r="AH179" i="6"/>
  <c r="AH117" i="6"/>
  <c r="AH58" i="6"/>
  <c r="AH153" i="6"/>
  <c r="AH34" i="6"/>
  <c r="AH210" i="6"/>
  <c r="AH87" i="6"/>
  <c r="AH196" i="6"/>
  <c r="AH104" i="6"/>
  <c r="AH59" i="6"/>
  <c r="AH118" i="6"/>
  <c r="AH105" i="6"/>
  <c r="AH205" i="6"/>
  <c r="AH165" i="6"/>
  <c r="AH127" i="6"/>
  <c r="AH6" i="6"/>
  <c r="AH158" i="6"/>
  <c r="AH7" i="6"/>
  <c r="AH206" i="6"/>
  <c r="AH40" i="6"/>
  <c r="AH128" i="6"/>
  <c r="AH211" i="6"/>
  <c r="AH71" i="6"/>
  <c r="AH138" i="6"/>
  <c r="AH8" i="6"/>
  <c r="AH60" i="6"/>
  <c r="AH192" i="6"/>
  <c r="AH61" i="6"/>
  <c r="AH212" i="6"/>
  <c r="AH106" i="6"/>
  <c r="AH159" i="6"/>
  <c r="AH72" i="6"/>
  <c r="AH62" i="6"/>
  <c r="AH41" i="6"/>
  <c r="AH144" i="6"/>
  <c r="AH63" i="6"/>
  <c r="AH64" i="6"/>
  <c r="AH180" i="6"/>
  <c r="AH109" i="6"/>
  <c r="AH73" i="6"/>
  <c r="AH160" i="6"/>
  <c r="AH9" i="6"/>
  <c r="AH193" i="6"/>
  <c r="AH10" i="6"/>
  <c r="AH11" i="6"/>
  <c r="AH122" i="6"/>
  <c r="AH123" i="6"/>
  <c r="AH75" i="6"/>
  <c r="AH145" i="6"/>
  <c r="AH12" i="6"/>
  <c r="AH171" i="6"/>
  <c r="AH13" i="6"/>
  <c r="AH65" i="6"/>
  <c r="AH98" i="6"/>
  <c r="AH76" i="6"/>
  <c r="AH66" i="6"/>
  <c r="AH166" i="6"/>
  <c r="AH119" i="6"/>
  <c r="AH207" i="6"/>
  <c r="AH175" i="6"/>
  <c r="AH80" i="6"/>
  <c r="AH14" i="6"/>
  <c r="AH129" i="6"/>
  <c r="AH130" i="6"/>
  <c r="AH131" i="6"/>
  <c r="AH82" i="6"/>
  <c r="AH110" i="6"/>
  <c r="AH161" i="6"/>
  <c r="AH15" i="6"/>
  <c r="AH172" i="6"/>
  <c r="AH67" i="6"/>
  <c r="AH162" i="6"/>
  <c r="AH124" i="6"/>
  <c r="AH136" i="6"/>
  <c r="AH154" i="6"/>
  <c r="AH77" i="6"/>
  <c r="AH194" i="6"/>
  <c r="AH16" i="6"/>
  <c r="AH17" i="6"/>
  <c r="AH146" i="6"/>
  <c r="AH111" i="6"/>
  <c r="AH187" i="6"/>
  <c r="AH181" i="6"/>
  <c r="AH132" i="6"/>
  <c r="AH18" i="6"/>
  <c r="AH19" i="6"/>
  <c r="AH167" i="6"/>
  <c r="AH213" i="6"/>
  <c r="AH20" i="6"/>
  <c r="AH68" i="6"/>
  <c r="AH113" i="6"/>
  <c r="AH21" i="6"/>
  <c r="AH197" i="6"/>
  <c r="AH133" i="6"/>
  <c r="AH168" i="6"/>
  <c r="AH188" i="6"/>
  <c r="AH22" i="6"/>
  <c r="AH208" i="6"/>
  <c r="AH169" i="6"/>
  <c r="AH147" i="6"/>
  <c r="AH88" i="6"/>
  <c r="AH137" i="6"/>
  <c r="AH176" i="6"/>
  <c r="AH42" i="6"/>
  <c r="AH23" i="6"/>
  <c r="AH69" i="6"/>
  <c r="AH24" i="6"/>
  <c r="AH37" i="6"/>
  <c r="AH140" i="6"/>
  <c r="AH148" i="6"/>
  <c r="AH149" i="6"/>
  <c r="AH150" i="6"/>
  <c r="AH163" i="6"/>
  <c r="AH114" i="6"/>
  <c r="AH89" i="6"/>
  <c r="AH107" i="6"/>
  <c r="AH198" i="6"/>
  <c r="AH25" i="6"/>
  <c r="AH26" i="6"/>
  <c r="AH47" i="6"/>
  <c r="AH27" i="6"/>
  <c r="AH90" i="6"/>
  <c r="AH141" i="6"/>
  <c r="AH28" i="6"/>
  <c r="AH199" i="6"/>
  <c r="AH36" i="6"/>
  <c r="AH29" i="6"/>
  <c r="AH115" i="6"/>
  <c r="AH30" i="6"/>
  <c r="AH209" i="6"/>
  <c r="AH120" i="6"/>
  <c r="AH121" i="6"/>
  <c r="AH78" i="6"/>
  <c r="AH38" i="6"/>
  <c r="AH116" i="6"/>
  <c r="AH31" i="6"/>
  <c r="AH195" i="6"/>
  <c r="AH32" i="6"/>
  <c r="AH33" i="6"/>
  <c r="AH91" i="6"/>
  <c r="AH38" i="2"/>
</calcChain>
</file>

<file path=xl/sharedStrings.xml><?xml version="1.0" encoding="utf-8"?>
<sst xmlns="http://schemas.openxmlformats.org/spreadsheetml/2006/main" count="714" uniqueCount="259">
  <si>
    <t>№ пп</t>
  </si>
  <si>
    <t>Класс</t>
  </si>
  <si>
    <t>ФИО уч-ся</t>
  </si>
  <si>
    <t>ОУ</t>
  </si>
  <si>
    <t>Итог</t>
  </si>
  <si>
    <t>Калугина София Олеговна</t>
  </si>
  <si>
    <t>Симанский Евгений Викторович</t>
  </si>
  <si>
    <t>Симонова Татьяна Юрьевна</t>
  </si>
  <si>
    <t>Шорина Елизавета Андреевна</t>
  </si>
  <si>
    <t>Адильсултанова Зейнаб Рамзатовна</t>
  </si>
  <si>
    <t>Алекперов Нурлан Нурагаевич</t>
  </si>
  <si>
    <t>Зайцев Владислав Дмитриевич</t>
  </si>
  <si>
    <t>Карась Анастасия Игоревна</t>
  </si>
  <si>
    <t>Назарова Елизавета  Александровна</t>
  </si>
  <si>
    <t>Новожилов Карилл Анатольевич</t>
  </si>
  <si>
    <t>Рыбаков  Дмитрий Тариэлович</t>
  </si>
  <si>
    <t>Смирнова Мария Владиславовна</t>
  </si>
  <si>
    <t>Сычева Любовь Анатольевна</t>
  </si>
  <si>
    <t>Тимофеев Андрей Валерьевич</t>
  </si>
  <si>
    <t>Зиновьев Артем Юрьевич</t>
  </si>
  <si>
    <t>Иванова Елизавета  Максимовна</t>
  </si>
  <si>
    <t>Камкина Надежда Геннадьевна</t>
  </si>
  <si>
    <t>Кокоева Милана Таймуразовна</t>
  </si>
  <si>
    <t>Богданов Михаил Евгеньевич</t>
  </si>
  <si>
    <t>Григорьева Елена Дмитриевна</t>
  </si>
  <si>
    <t>Думинская Анастасия Александровна</t>
  </si>
  <si>
    <t>Евдокимова Ольга Артуровна</t>
  </si>
  <si>
    <t>Корнеева Анжелика Сергеевна</t>
  </si>
  <si>
    <t>Пройдисвет Ксения Сергеевна</t>
  </si>
  <si>
    <t>Шнейдер Сергей Валентинович</t>
  </si>
  <si>
    <t>Алмаметова Ольга Олеговна</t>
  </si>
  <si>
    <t>Вертинская Лиана Александровна</t>
  </si>
  <si>
    <t>Кондратенков Сергей Сергеевич</t>
  </si>
  <si>
    <t>Кузнецова Виктория Алексеевна</t>
  </si>
  <si>
    <t>Ремизова Злата Николаевна</t>
  </si>
  <si>
    <t>Соколов Илья Никитич</t>
  </si>
  <si>
    <t>Мамедов Фархад Сахакенович</t>
  </si>
  <si>
    <t>Бабушкина Анастасия Николаевна</t>
  </si>
  <si>
    <t>Гусева Надежда Юрьевна</t>
  </si>
  <si>
    <t>Лоева Виктория Сергеевна</t>
  </si>
  <si>
    <t>Орлова Елена Валерьевна</t>
  </si>
  <si>
    <t>Петрова Евгения Петровна</t>
  </si>
  <si>
    <t>Амбарцумян Мэри Арсеновна</t>
  </si>
  <si>
    <t>Андреев Михаил Александрович</t>
  </si>
  <si>
    <t>Белик Любовь Андреевна</t>
  </si>
  <si>
    <t>Евстропов Георгий Дмитриевич</t>
  </si>
  <si>
    <t>Сыроегина Полина Владимировна</t>
  </si>
  <si>
    <t>Харенко Валерия Дмитриевна</t>
  </si>
  <si>
    <t>Юдин Климентий Александрович</t>
  </si>
  <si>
    <t>Борисов Роман Владимирович</t>
  </si>
  <si>
    <t>Букреева Алёна Владимировна</t>
  </si>
  <si>
    <t>Кухаенкова Марина Александровна</t>
  </si>
  <si>
    <t>Мурин Даниил Алексеевич</t>
  </si>
  <si>
    <t>Панфилова Алиса Алексеевна</t>
  </si>
  <si>
    <t>Аржа Сузана Абдель Насер</t>
  </si>
  <si>
    <t>Киселева Александра Николаевна</t>
  </si>
  <si>
    <t>Лукач Ольга Валерьевна</t>
  </si>
  <si>
    <t>Панчурина Ирина Андреевна</t>
  </si>
  <si>
    <t>Вдовина Анастасия Анатольевна</t>
  </si>
  <si>
    <t>Гусейнова Камилла Садыковна</t>
  </si>
  <si>
    <t>Деффо Анна Элизабет Дезиреевна</t>
  </si>
  <si>
    <t>Козлов Данила Викторович</t>
  </si>
  <si>
    <t>Щербина Олеся Кирилловна</t>
  </si>
  <si>
    <t>Коновалов Петр Петрович</t>
  </si>
  <si>
    <t>Константинова Алена Сергеевна</t>
  </si>
  <si>
    <t>Новиков Егор Николаевич</t>
  </si>
  <si>
    <t>Полозова Софья Владимировна</t>
  </si>
  <si>
    <t>Кругликова Александра Станиславовна</t>
  </si>
  <si>
    <t>Макарова Дарья Дмитриевна</t>
  </si>
  <si>
    <t>Полякова Арина Дмитриевна</t>
  </si>
  <si>
    <t>Шорина Анастасия Андреевна</t>
  </si>
  <si>
    <t>Брянцева Анастасия Юрьевна</t>
  </si>
  <si>
    <t>Гончарова Алина Денисовна</t>
  </si>
  <si>
    <t>Корсуненко Максим Альбертович</t>
  </si>
  <si>
    <t>Котова Елизавета Сергеевна</t>
  </si>
  <si>
    <t>Пулин Федор Иванович</t>
  </si>
  <si>
    <t>Бакланова Анна Андреевна</t>
  </si>
  <si>
    <t>Хорева Александра Евгеньевна</t>
  </si>
  <si>
    <t>Ерофеев Юрий Николаевич</t>
  </si>
  <si>
    <t>Динтю Анастасия Вячеславовна</t>
  </si>
  <si>
    <t>Вилюнов Ярослав Андреевич</t>
  </si>
  <si>
    <t>Давыдов Олег Вадимович</t>
  </si>
  <si>
    <t>Родина Лина Николаевна</t>
  </si>
  <si>
    <t>Цай Валентина Александровна</t>
  </si>
  <si>
    <t>Бригадир Екатерина Александровна</t>
  </si>
  <si>
    <t>Азизов Хатам Саидхонович</t>
  </si>
  <si>
    <t>Дмитриева Мария Сергеевна</t>
  </si>
  <si>
    <t>Кормаков Кирилл Николаевич</t>
  </si>
  <si>
    <t>Мурадов Маис Саламович</t>
  </si>
  <si>
    <t>Пуртов Виталий Анатольевич</t>
  </si>
  <si>
    <t>Салямова Мария Алексеевна</t>
  </si>
  <si>
    <t>Соболев Артем Алексеевич</t>
  </si>
  <si>
    <t>Тарасов Денис Владимирович</t>
  </si>
  <si>
    <t>Власова Виолетта Сергеевна</t>
  </si>
  <si>
    <t>Гусейнов Агиль Мустафаевич</t>
  </si>
  <si>
    <t>Харитонова Валерия Александровна</t>
  </si>
  <si>
    <t>Абрамова Владислава Дмитриевна</t>
  </si>
  <si>
    <t>Кайбулаева Эвелина Азизовна</t>
  </si>
  <si>
    <t>Потехин Даниил Сергеевич</t>
  </si>
  <si>
    <t>Васильева Анна Сергеевна</t>
  </si>
  <si>
    <t>Соколов Никита Михайлович</t>
  </si>
  <si>
    <t>Кручинина Елизавета Алексеевна</t>
  </si>
  <si>
    <t>Байкозина Мария Владимировна</t>
  </si>
  <si>
    <t>Виноградова Александра Юрьевна</t>
  </si>
  <si>
    <t>Папеян Лиана Смбатовна</t>
  </si>
  <si>
    <t>Фатькина Александра Дмитриевна</t>
  </si>
  <si>
    <t>Кандакова Екатерина Сергеевна</t>
  </si>
  <si>
    <t>Михайлова Елизавета Антоновна</t>
  </si>
  <si>
    <t>Хушназарова Хосият Журабаевна</t>
  </si>
  <si>
    <t>Чумакова София Алимовна</t>
  </si>
  <si>
    <t>Андреева Дарина Вячеславовна</t>
  </si>
  <si>
    <t>Болдырева Любовь Аркадьевна</t>
  </si>
  <si>
    <t>Бурдина Елизавета Евгеньевна</t>
  </si>
  <si>
    <t>Грудинина Марина Александровна</t>
  </si>
  <si>
    <t>Дадыкин Андрей Юрьевич</t>
  </si>
  <si>
    <t>Кошкина Анастасия Александровна</t>
  </si>
  <si>
    <t>Павлов Святогор Александрович</t>
  </si>
  <si>
    <t>Сорокина Полина Андреевна</t>
  </si>
  <si>
    <t>Юшманова Анастасия Дмитриевна</t>
  </si>
  <si>
    <t>Верховская Екатерина Вадимовна</t>
  </si>
  <si>
    <t>Зимина Елизавета Евгеньевна</t>
  </si>
  <si>
    <t>Карпеева Валерия Анатольевна</t>
  </si>
  <si>
    <t>Сычикова Дарья Александровна</t>
  </si>
  <si>
    <t>Абрамчук Елизавета Михайловна</t>
  </si>
  <si>
    <t>Епифанова Мария Николаевна</t>
  </si>
  <si>
    <t>Зайцева Василиса Александровна</t>
  </si>
  <si>
    <t>Тарасова Мария Сергеевна</t>
  </si>
  <si>
    <t>Гвазба Астанда Ревазовна</t>
  </si>
  <si>
    <t>Латыпова Алина Ильдаровна</t>
  </si>
  <si>
    <t>Пантелеева Татьяна Сергеевна</t>
  </si>
  <si>
    <t>Петренко Ирина Вячеславовна</t>
  </si>
  <si>
    <t>Пластова Виктория Вячеславовна</t>
  </si>
  <si>
    <t>Самвелян Аня</t>
  </si>
  <si>
    <t>Коротких Мария Дмитриевна</t>
  </si>
  <si>
    <t>Зайков Захар Олегович</t>
  </si>
  <si>
    <t>Иошин Савелий Андреевич</t>
  </si>
  <si>
    <t>Базилевич Никита Олегович</t>
  </si>
  <si>
    <t>Дравант Анастасия Алексеевна</t>
  </si>
  <si>
    <t>Каськова Ксения Александровна</t>
  </si>
  <si>
    <t>Козак Виктор Викторович</t>
  </si>
  <si>
    <t>Терещенко Кристина Александровна</t>
  </si>
  <si>
    <t>Гаджиев Теймур Тарланович</t>
  </si>
  <si>
    <t>Русакова Ксения Андреевна</t>
  </si>
  <si>
    <t>Смирнова Екатерина Сергеевна</t>
  </si>
  <si>
    <t>Старовойтова Александра Леонидовна</t>
  </si>
  <si>
    <t>Кандаурова Василиса Борисовна</t>
  </si>
  <si>
    <t>Трошин Антон Константинович</t>
  </si>
  <si>
    <t>Александрова Ксения Андреевна</t>
  </si>
  <si>
    <t>Андрианова Екатерина Николаевна</t>
  </si>
  <si>
    <t>Бриков Петр Константинович</t>
  </si>
  <si>
    <t>Джафарова Рахшанда Эльданизовна</t>
  </si>
  <si>
    <t>Корнеева Анастасия Михайловна</t>
  </si>
  <si>
    <t>Никифорова Елизавета Владимировна</t>
  </si>
  <si>
    <t>Новиков Эльдар Эльдарович</t>
  </si>
  <si>
    <t>Новикова Екатерина Алексеевна</t>
  </si>
  <si>
    <t>Ожигова Анастасия Денисовна</t>
  </si>
  <si>
    <t>Раевская Дарья Александровна</t>
  </si>
  <si>
    <t>Романов Роман Игоревич</t>
  </si>
  <si>
    <t>Самусенкова Дарья Владимировна</t>
  </si>
  <si>
    <t>Сирбиладзе Николай Константинович</t>
  </si>
  <si>
    <t>Ступникова Ксения Родионовна</t>
  </si>
  <si>
    <t>Титова Варвара Валерьевна</t>
  </si>
  <si>
    <t>Шейдаева Даяна Адиловна</t>
  </si>
  <si>
    <t>Крячкова Мария Игоревна</t>
  </si>
  <si>
    <t>Кутилов Александр Иванович</t>
  </si>
  <si>
    <t>Галаев Авксентий Сергеевич</t>
  </si>
  <si>
    <t>Дулесов Владислав Юрьевич</t>
  </si>
  <si>
    <t>Власова Виктория Ивановна</t>
  </si>
  <si>
    <t>Канторова Полина Сергеевна</t>
  </si>
  <si>
    <t>Конаныхина Полина Сергеевна</t>
  </si>
  <si>
    <t>Майорова Анна Михайловна</t>
  </si>
  <si>
    <t>Шабалихина Софья Ильинична</t>
  </si>
  <si>
    <t>Баркова Полина Андреевна</t>
  </si>
  <si>
    <t>Богоненко Анастасия Николаевна</t>
  </si>
  <si>
    <t>Понихидкина Анна Юрьевна</t>
  </si>
  <si>
    <t>Седлова София Александровна</t>
  </si>
  <si>
    <t>Бабинский Данил Валерьевич</t>
  </si>
  <si>
    <t>Рогалева Евдокия Викторовна</t>
  </si>
  <si>
    <t>Абдуллаев Рамиз Эйвазович</t>
  </si>
  <si>
    <t>Седова Тамара Денисовна</t>
  </si>
  <si>
    <t>Давыдов Олег Юрьевич</t>
  </si>
  <si>
    <t>Зырын Данил Тимофеевич</t>
  </si>
  <si>
    <t>Исаев Максим Александрович</t>
  </si>
  <si>
    <t>Лисица Матвей Евгеньевич</t>
  </si>
  <si>
    <t>Максимова Дарья Дмитриевна</t>
  </si>
  <si>
    <t>Маргарян Диана Самвеловна</t>
  </si>
  <si>
    <t>Прачкис Юрий Борисович</t>
  </si>
  <si>
    <t>Рашитова Карина Артуровна</t>
  </si>
  <si>
    <t>Рябкова Татьяна Сергеевна</t>
  </si>
  <si>
    <t>Харцызова Алена Игоревна</t>
  </si>
  <si>
    <t>Чучулаев Александр Александрович</t>
  </si>
  <si>
    <t>Артамонова Арина Алексеевна</t>
  </si>
  <si>
    <t>Гаврилова Валентина Алексеевна</t>
  </si>
  <si>
    <t>Герасименко Артем Олегович</t>
  </si>
  <si>
    <t>Гунтарева Анастасия Денисовна</t>
  </si>
  <si>
    <t>Саввин Эдуард Сергеевич</t>
  </si>
  <si>
    <t>Соловьева Анастасия Сергеевна</t>
  </si>
  <si>
    <t>Шуплецов Николай Андреевич</t>
  </si>
  <si>
    <t>Деревянченко Никита Александрович</t>
  </si>
  <si>
    <t>Захаренков Станислав Игоревич</t>
  </si>
  <si>
    <t>Калашников Илья Игоревич</t>
  </si>
  <si>
    <t>Устимкина Алина Владимировна</t>
  </si>
  <si>
    <t>Артюк Екатерина Андреевна</t>
  </si>
  <si>
    <t>Бахвалов Максим Евгеньевич</t>
  </si>
  <si>
    <t>Гущин Данила Олегович</t>
  </si>
  <si>
    <t>Жидкова Наталья Александровна</t>
  </si>
  <si>
    <t>Ищук Никита Сергеевич</t>
  </si>
  <si>
    <t>Козлов Алексей Александрович</t>
  </si>
  <si>
    <t>Мальков Артем Сергеевич</t>
  </si>
  <si>
    <t>Минин Михаил Михайлович</t>
  </si>
  <si>
    <t>Носов Роман Олегович</t>
  </si>
  <si>
    <t>Солдатова Марина Игоревна</t>
  </si>
  <si>
    <t>Филимонова Елизавета Витальевна</t>
  </si>
  <si>
    <t>Гимназия им.А.Невского</t>
  </si>
  <si>
    <t>11А</t>
  </si>
  <si>
    <t>11заоч</t>
  </si>
  <si>
    <t>11Б</t>
  </si>
  <si>
    <t>11-1</t>
  </si>
  <si>
    <t>11-2</t>
  </si>
  <si>
    <t>10м</t>
  </si>
  <si>
    <t>11Е</t>
  </si>
  <si>
    <t>11П</t>
  </si>
  <si>
    <t>12А</t>
  </si>
  <si>
    <t>11В</t>
  </si>
  <si>
    <t>11Г</t>
  </si>
  <si>
    <t>АРИСТОС</t>
  </si>
  <si>
    <t>11</t>
  </si>
  <si>
    <t>инт1</t>
  </si>
  <si>
    <t>УОР2</t>
  </si>
  <si>
    <t>вариант</t>
  </si>
  <si>
    <t>2</t>
  </si>
  <si>
    <t>1</t>
  </si>
  <si>
    <t>Лухтенков Александр Сергеевич</t>
  </si>
  <si>
    <t>Бурдун Анна Игоревна</t>
  </si>
  <si>
    <t>Бойкова Кристина Романовна</t>
  </si>
  <si>
    <t>Смирнова Александра Сергеевна</t>
  </si>
  <si>
    <t>кол-во уч-ся</t>
  </si>
  <si>
    <t>среднее</t>
  </si>
  <si>
    <t>N п/п</t>
  </si>
  <si>
    <t>Гим.Нев</t>
  </si>
  <si>
    <t>Аристос</t>
  </si>
  <si>
    <t>общий итог по ОУ</t>
  </si>
  <si>
    <t>средний балл по району</t>
  </si>
  <si>
    <t>ср балл по ОУ</t>
  </si>
  <si>
    <t>не приступали</t>
  </si>
  <si>
    <t>набрали 0 баллов</t>
  </si>
  <si>
    <t>набрали 1 балл</t>
  </si>
  <si>
    <t>набрали 2 балла</t>
  </si>
  <si>
    <t>набрали 3 балла</t>
  </si>
  <si>
    <t>Дата проведения 18.02.2020</t>
  </si>
  <si>
    <t>Фамилия</t>
  </si>
  <si>
    <t>Имя</t>
  </si>
  <si>
    <t>Отчество</t>
  </si>
  <si>
    <t>Районная репетиционная работа по химии в форме единого государственного экзамена в 11 классах в 2019-2020 учебном году</t>
  </si>
  <si>
    <t>№ п/п</t>
  </si>
  <si>
    <t>Вариант</t>
  </si>
  <si>
    <t>Итого</t>
  </si>
  <si>
    <t>Сумма баллов Часть 1</t>
  </si>
  <si>
    <t>Сумма баллов Часть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</si>
</sst>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90"/>
      <name val="Calibri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i/>
      <sz val="16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9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8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vertical="top"/>
    </xf>
    <xf numFmtId="0" fontId="0" fillId="2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0" fillId="0" borderId="1" xfId="0" applyFont="1" applyBorder="1"/>
    <xf numFmtId="0" fontId="0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left" indent="1"/>
    </xf>
    <xf numFmtId="0" fontId="1" fillId="0" borderId="1" xfId="0" applyFont="1" applyBorder="1" applyAlignment="1">
      <alignment horizontal="left" vertical="center" wrapText="1" indent="1"/>
    </xf>
    <xf numFmtId="49" fontId="0" fillId="0" borderId="1" xfId="0" applyNumberFormat="1" applyFont="1" applyFill="1" applyBorder="1" applyAlignment="1">
      <alignment horizontal="left" vertical="top" indent="1"/>
    </xf>
    <xf numFmtId="0" fontId="0" fillId="0" borderId="1" xfId="0" applyFont="1" applyFill="1" applyBorder="1" applyAlignment="1">
      <alignment horizontal="left" vertical="top" indent="1"/>
    </xf>
    <xf numFmtId="0" fontId="2" fillId="0" borderId="1" xfId="0" applyFont="1" applyFill="1" applyBorder="1" applyAlignment="1">
      <alignment horizontal="left" vertical="top" indent="1"/>
    </xf>
    <xf numFmtId="0" fontId="1" fillId="0" borderId="1" xfId="0" applyFont="1" applyFill="1" applyBorder="1" applyAlignment="1">
      <alignment horizontal="left" vertical="top" indent="1"/>
    </xf>
    <xf numFmtId="49" fontId="0" fillId="0" borderId="1" xfId="0" applyNumberFormat="1" applyFont="1" applyFill="1" applyBorder="1" applyAlignment="1">
      <alignment horizontal="left" vertical="top" wrapText="1" indent="1"/>
    </xf>
    <xf numFmtId="49" fontId="2" fillId="0" borderId="1" xfId="0" applyNumberFormat="1" applyFont="1" applyFill="1" applyBorder="1" applyAlignment="1">
      <alignment horizontal="left" vertical="top" indent="1"/>
    </xf>
    <xf numFmtId="49" fontId="0" fillId="0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inden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center" inden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 inden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inden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/>
    <xf numFmtId="2" fontId="0" fillId="0" borderId="1" xfId="0" applyNumberFormat="1" applyFont="1" applyBorder="1" applyAlignment="1">
      <alignment vertical="top"/>
    </xf>
    <xf numFmtId="2" fontId="0" fillId="2" borderId="1" xfId="0" applyNumberFormat="1" applyFont="1" applyFill="1" applyBorder="1" applyAlignment="1">
      <alignment vertical="top"/>
    </xf>
    <xf numFmtId="2" fontId="0" fillId="0" borderId="1" xfId="0" applyNumberFormat="1" applyFont="1" applyBorder="1"/>
    <xf numFmtId="2" fontId="0" fillId="0" borderId="1" xfId="0" applyNumberFormat="1" applyBorder="1"/>
    <xf numFmtId="2" fontId="0" fillId="0" borderId="0" xfId="0" applyNumberFormat="1"/>
    <xf numFmtId="2" fontId="0" fillId="0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49" fontId="0" fillId="0" borderId="1" xfId="0" applyNumberFormat="1" applyFont="1" applyFill="1" applyBorder="1" applyAlignment="1">
      <alignment horizontal="left" vertical="center" indent="1"/>
    </xf>
    <xf numFmtId="49" fontId="4" fillId="0" borderId="1" xfId="0" applyNumberFormat="1" applyFont="1" applyFill="1" applyBorder="1" applyAlignment="1">
      <alignment horizontal="left" vertical="center" indent="1"/>
    </xf>
    <xf numFmtId="49" fontId="0" fillId="0" borderId="1" xfId="0" applyNumberFormat="1" applyFont="1" applyFill="1" applyBorder="1" applyAlignment="1">
      <alignment horizontal="left" vertical="center" wrapText="1" indent="1"/>
    </xf>
    <xf numFmtId="49" fontId="1" fillId="0" borderId="1" xfId="0" applyNumberFormat="1" applyFont="1" applyFill="1" applyBorder="1" applyAlignment="1">
      <alignment horizontal="left" vertical="center" wrapText="1" indent="1"/>
    </xf>
    <xf numFmtId="49" fontId="2" fillId="0" borderId="1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49" fontId="4" fillId="0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/>
    <xf numFmtId="49" fontId="2" fillId="0" borderId="1" xfId="0" applyNumberFormat="1" applyFont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2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8" xfId="0" applyFont="1" applyFill="1" applyBorder="1" applyAlignment="1">
      <alignment horizontal="center" vertical="center"/>
    </xf>
    <xf numFmtId="2" fontId="9" fillId="0" borderId="0" xfId="0" applyNumberFormat="1" applyFont="1"/>
    <xf numFmtId="0" fontId="9" fillId="0" borderId="0" xfId="0" applyFont="1"/>
    <xf numFmtId="0" fontId="0" fillId="0" borderId="0" xfId="0" applyNumberFormat="1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indent="1"/>
    </xf>
    <xf numFmtId="49" fontId="0" fillId="0" borderId="0" xfId="0" applyNumberFormat="1" applyFont="1" applyFill="1" applyBorder="1" applyAlignment="1">
      <alignment horizontal="center" vertical="top"/>
    </xf>
    <xf numFmtId="0" fontId="0" fillId="0" borderId="0" xfId="0" applyFont="1" applyBorder="1"/>
    <xf numFmtId="0" fontId="0" fillId="5" borderId="0" xfId="0" applyFont="1" applyFill="1" applyBorder="1" applyAlignment="1">
      <alignment horizontal="center" vertical="center"/>
    </xf>
    <xf numFmtId="10" fontId="0" fillId="0" borderId="1" xfId="39" applyNumberFormat="1" applyFont="1" applyBorder="1"/>
    <xf numFmtId="49" fontId="0" fillId="0" borderId="1" xfId="0" applyNumberFormat="1" applyFont="1" applyFill="1" applyBorder="1" applyAlignment="1">
      <alignment horizontal="right" vertical="top"/>
    </xf>
    <xf numFmtId="0" fontId="0" fillId="0" borderId="1" xfId="0" applyFont="1" applyBorder="1" applyAlignment="1">
      <alignment horizontal="right"/>
    </xf>
    <xf numFmtId="49" fontId="0" fillId="0" borderId="1" xfId="0" applyNumberFormat="1" applyFont="1" applyFill="1" applyBorder="1" applyAlignment="1">
      <alignment vertical="top"/>
    </xf>
    <xf numFmtId="0" fontId="0" fillId="0" borderId="1" xfId="0" applyFont="1" applyBorder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indent="1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top" inden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" xfId="0" applyNumberFormat="1" applyFont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 vertical="top" indent="1"/>
    </xf>
    <xf numFmtId="49" fontId="10" fillId="2" borderId="1" xfId="0" applyNumberFormat="1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left" indent="1"/>
    </xf>
    <xf numFmtId="49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49" fontId="10" fillId="2" borderId="1" xfId="0" applyNumberFormat="1" applyFont="1" applyFill="1" applyBorder="1" applyAlignment="1">
      <alignment horizontal="left" vertical="top" wrapText="1" indent="1"/>
    </xf>
    <xf numFmtId="49" fontId="10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/>
    </xf>
    <xf numFmtId="0" fontId="10" fillId="2" borderId="1" xfId="0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>
      <alignment horizontal="left" vertical="top" indent="1"/>
    </xf>
    <xf numFmtId="49" fontId="12" fillId="2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10" fillId="2" borderId="1" xfId="0" applyFont="1" applyFill="1" applyBorder="1" applyAlignment="1">
      <alignment horizontal="left" indent="1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left" vertical="center" indent="1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 indent="1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/>
    </xf>
    <xf numFmtId="49" fontId="11" fillId="2" borderId="1" xfId="0" applyNumberFormat="1" applyFont="1" applyFill="1" applyBorder="1" applyAlignment="1">
      <alignment horizontal="left" vertical="top" wrapText="1" indent="1"/>
    </xf>
    <xf numFmtId="49" fontId="11" fillId="2" borderId="1" xfId="0" applyNumberFormat="1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indent="1"/>
    </xf>
    <xf numFmtId="0" fontId="10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 indent="1"/>
    </xf>
    <xf numFmtId="49" fontId="14" fillId="2" borderId="1" xfId="0" applyNumberFormat="1" applyFont="1" applyFill="1" applyBorder="1" applyAlignment="1">
      <alignment horizontal="left" vertical="top" indent="1"/>
    </xf>
    <xf numFmtId="0" fontId="14" fillId="2" borderId="1" xfId="0" applyFont="1" applyFill="1" applyBorder="1" applyAlignment="1">
      <alignment horizontal="left" indent="1"/>
    </xf>
    <xf numFmtId="49" fontId="14" fillId="2" borderId="1" xfId="0" applyNumberFormat="1" applyFont="1" applyFill="1" applyBorder="1" applyAlignment="1">
      <alignment horizontal="left" vertical="top" wrapText="1" inden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left" vertical="top" wrapText="1" indent="1"/>
    </xf>
    <xf numFmtId="0" fontId="10" fillId="2" borderId="1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49" fontId="14" fillId="2" borderId="1" xfId="0" applyNumberFormat="1" applyFont="1" applyFill="1" applyBorder="1" applyAlignment="1">
      <alignment horizontal="left" indent="1"/>
    </xf>
    <xf numFmtId="0" fontId="14" fillId="0" borderId="1" xfId="0" applyFont="1" applyFill="1" applyBorder="1" applyAlignment="1">
      <alignment horizontal="center" vertical="top"/>
    </xf>
    <xf numFmtId="49" fontId="14" fillId="0" borderId="1" xfId="0" applyNumberFormat="1" applyFont="1" applyFill="1" applyBorder="1" applyAlignment="1">
      <alignment horizontal="left" vertical="top" indent="1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 indent="1"/>
    </xf>
    <xf numFmtId="0" fontId="11" fillId="0" borderId="1" xfId="0" applyFont="1" applyFill="1" applyBorder="1" applyAlignment="1">
      <alignment horizontal="center" vertical="top"/>
    </xf>
    <xf numFmtId="49" fontId="15" fillId="0" borderId="1" xfId="0" applyNumberFormat="1" applyFont="1" applyFill="1" applyBorder="1" applyAlignment="1">
      <alignment horizontal="left" vertical="top" indent="1"/>
    </xf>
    <xf numFmtId="49" fontId="10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5" fillId="0" borderId="2" xfId="0" applyFont="1" applyFill="1" applyBorder="1" applyAlignment="1">
      <alignment horizontal="left" vertical="top" inden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40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Процентный" xfId="39" builtinId="5"/>
  </cellStyles>
  <dxfs count="1"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hartsheet" Target="chartsheets/sheet11.xml"/><Relationship Id="rId18" Type="http://schemas.openxmlformats.org/officeDocument/2006/relationships/chartsheet" Target="chartsheets/sheet16.xml"/><Relationship Id="rId26" Type="http://schemas.openxmlformats.org/officeDocument/2006/relationships/chartsheet" Target="chartsheets/sheet24.xml"/><Relationship Id="rId3" Type="http://schemas.openxmlformats.org/officeDocument/2006/relationships/worksheet" Target="worksheets/sheet2.xml"/><Relationship Id="rId21" Type="http://schemas.openxmlformats.org/officeDocument/2006/relationships/chartsheet" Target="chartsheets/sheet19.xml"/><Relationship Id="rId34" Type="http://schemas.openxmlformats.org/officeDocument/2006/relationships/styles" Target="styles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17" Type="http://schemas.openxmlformats.org/officeDocument/2006/relationships/chartsheet" Target="chartsheets/sheet15.xml"/><Relationship Id="rId25" Type="http://schemas.openxmlformats.org/officeDocument/2006/relationships/chartsheet" Target="chartsheets/sheet23.xml"/><Relationship Id="rId33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4.xml"/><Relationship Id="rId20" Type="http://schemas.openxmlformats.org/officeDocument/2006/relationships/chartsheet" Target="chartsheets/sheet18.xml"/><Relationship Id="rId29" Type="http://schemas.openxmlformats.org/officeDocument/2006/relationships/chartsheet" Target="chartsheets/sheet27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24" Type="http://schemas.openxmlformats.org/officeDocument/2006/relationships/chartsheet" Target="chartsheets/sheet22.xml"/><Relationship Id="rId32" Type="http://schemas.openxmlformats.org/officeDocument/2006/relationships/worksheet" Target="worksheets/sheet3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3.xml"/><Relationship Id="rId23" Type="http://schemas.openxmlformats.org/officeDocument/2006/relationships/chartsheet" Target="chartsheets/sheet21.xml"/><Relationship Id="rId28" Type="http://schemas.openxmlformats.org/officeDocument/2006/relationships/chartsheet" Target="chartsheets/sheet26.xml"/><Relationship Id="rId36" Type="http://schemas.openxmlformats.org/officeDocument/2006/relationships/calcChain" Target="calcChain.xml"/><Relationship Id="rId10" Type="http://schemas.openxmlformats.org/officeDocument/2006/relationships/chartsheet" Target="chartsheets/sheet8.xml"/><Relationship Id="rId19" Type="http://schemas.openxmlformats.org/officeDocument/2006/relationships/chartsheet" Target="chartsheets/sheet17.xml"/><Relationship Id="rId31" Type="http://schemas.openxmlformats.org/officeDocument/2006/relationships/chartsheet" Target="chartsheets/sheet29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hartsheet" Target="chartsheets/sheet12.xml"/><Relationship Id="rId22" Type="http://schemas.openxmlformats.org/officeDocument/2006/relationships/chartsheet" Target="chartsheets/sheet20.xml"/><Relationship Id="rId27" Type="http://schemas.openxmlformats.org/officeDocument/2006/relationships/chartsheet" Target="chartsheets/sheet25.xml"/><Relationship Id="rId30" Type="http://schemas.openxmlformats.org/officeDocument/2006/relationships/chartsheet" Target="chartsheets/sheet28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2400"/>
              <a:t>сравнение среднего балла по ОУ района</a:t>
            </a:r>
          </a:p>
        </c:rich>
      </c:tx>
      <c:layout>
        <c:manualLayout>
          <c:xMode val="edge"/>
          <c:yMode val="edge"/>
          <c:x val="0.140424475104205"/>
          <c:y val="2.71571289108281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'общий итог'!$AL$2</c:f>
              <c:strCache>
                <c:ptCount val="1"/>
                <c:pt idx="0">
                  <c:v>ср балл по ОУ</c:v>
                </c:pt>
              </c:strCache>
            </c:strRef>
          </c:tx>
          <c:invertIfNegative val="0"/>
          <c:cat>
            <c:strRef>
              <c:f>'общий итог'!$AK$3:$AK$37</c:f>
              <c:strCache>
                <c:ptCount val="35"/>
                <c:pt idx="0">
                  <c:v>191 </c:v>
                </c:pt>
                <c:pt idx="1">
                  <c:v>152 </c:v>
                </c:pt>
                <c:pt idx="2">
                  <c:v>Гим.Нев </c:v>
                </c:pt>
                <c:pt idx="3">
                  <c:v>195 </c:v>
                </c:pt>
                <c:pt idx="4">
                  <c:v>УОР2 </c:v>
                </c:pt>
                <c:pt idx="5">
                  <c:v>Аристос </c:v>
                </c:pt>
                <c:pt idx="6">
                  <c:v>233 </c:v>
                </c:pt>
                <c:pt idx="7">
                  <c:v>180 </c:v>
                </c:pt>
                <c:pt idx="8">
                  <c:v>187 </c:v>
                </c:pt>
                <c:pt idx="9">
                  <c:v>521 </c:v>
                </c:pt>
                <c:pt idx="10">
                  <c:v>196 </c:v>
                </c:pt>
                <c:pt idx="11">
                  <c:v>140 </c:v>
                </c:pt>
                <c:pt idx="12">
                  <c:v>133 </c:v>
                </c:pt>
                <c:pt idx="13">
                  <c:v>129 </c:v>
                </c:pt>
                <c:pt idx="14">
                  <c:v>141 </c:v>
                </c:pt>
                <c:pt idx="15">
                  <c:v>188 </c:v>
                </c:pt>
                <c:pt idx="16">
                  <c:v>577 </c:v>
                </c:pt>
                <c:pt idx="17">
                  <c:v>405 </c:v>
                </c:pt>
                <c:pt idx="18">
                  <c:v>134 </c:v>
                </c:pt>
                <c:pt idx="19">
                  <c:v>515 </c:v>
                </c:pt>
                <c:pt idx="20">
                  <c:v>160 </c:v>
                </c:pt>
                <c:pt idx="21">
                  <c:v>127 </c:v>
                </c:pt>
                <c:pt idx="22">
                  <c:v>151 </c:v>
                </c:pt>
                <c:pt idx="23">
                  <c:v>164 </c:v>
                </c:pt>
                <c:pt idx="24">
                  <c:v>265 </c:v>
                </c:pt>
                <c:pt idx="25">
                  <c:v>531 </c:v>
                </c:pt>
                <c:pt idx="26">
                  <c:v>инт1 </c:v>
                </c:pt>
                <c:pt idx="27">
                  <c:v>664 </c:v>
                </c:pt>
                <c:pt idx="28">
                  <c:v>628 </c:v>
                </c:pt>
                <c:pt idx="29">
                  <c:v>182 </c:v>
                </c:pt>
                <c:pt idx="30">
                  <c:v>177 </c:v>
                </c:pt>
                <c:pt idx="31">
                  <c:v>143 </c:v>
                </c:pt>
                <c:pt idx="32">
                  <c:v>533 </c:v>
                </c:pt>
                <c:pt idx="33">
                  <c:v>532 </c:v>
                </c:pt>
                <c:pt idx="34">
                  <c:v>349 </c:v>
                </c:pt>
              </c:strCache>
            </c:strRef>
          </c:cat>
          <c:val>
            <c:numRef>
              <c:f>'общий итог'!$AL$3:$AL$37</c:f>
              <c:numCache>
                <c:formatCode>0.00</c:formatCode>
                <c:ptCount val="35"/>
                <c:pt idx="0">
                  <c:v>11.33</c:v>
                </c:pt>
                <c:pt idx="1">
                  <c:v>12.2</c:v>
                </c:pt>
                <c:pt idx="2">
                  <c:v>13</c:v>
                </c:pt>
                <c:pt idx="3">
                  <c:v>13</c:v>
                </c:pt>
                <c:pt idx="4">
                  <c:v>13.66</c:v>
                </c:pt>
                <c:pt idx="5">
                  <c:v>14</c:v>
                </c:pt>
                <c:pt idx="6">
                  <c:v>16</c:v>
                </c:pt>
                <c:pt idx="7">
                  <c:v>17</c:v>
                </c:pt>
                <c:pt idx="8">
                  <c:v>17.25</c:v>
                </c:pt>
                <c:pt idx="9">
                  <c:v>17.5</c:v>
                </c:pt>
                <c:pt idx="10">
                  <c:v>17.8</c:v>
                </c:pt>
                <c:pt idx="11">
                  <c:v>18.71</c:v>
                </c:pt>
                <c:pt idx="12">
                  <c:v>18.75</c:v>
                </c:pt>
                <c:pt idx="13">
                  <c:v>19.600000000000001</c:v>
                </c:pt>
                <c:pt idx="14">
                  <c:v>20.399999999999999</c:v>
                </c:pt>
                <c:pt idx="15">
                  <c:v>20.67</c:v>
                </c:pt>
                <c:pt idx="16">
                  <c:v>21</c:v>
                </c:pt>
                <c:pt idx="17">
                  <c:v>22.5</c:v>
                </c:pt>
                <c:pt idx="18">
                  <c:v>22.71</c:v>
                </c:pt>
                <c:pt idx="19">
                  <c:v>23</c:v>
                </c:pt>
                <c:pt idx="20">
                  <c:v>23.33</c:v>
                </c:pt>
                <c:pt idx="21">
                  <c:v>24</c:v>
                </c:pt>
                <c:pt idx="22">
                  <c:v>24.33</c:v>
                </c:pt>
                <c:pt idx="23">
                  <c:v>25.25</c:v>
                </c:pt>
                <c:pt idx="24">
                  <c:v>25.89</c:v>
                </c:pt>
                <c:pt idx="25">
                  <c:v>26.6</c:v>
                </c:pt>
                <c:pt idx="26">
                  <c:v>27</c:v>
                </c:pt>
                <c:pt idx="27">
                  <c:v>27</c:v>
                </c:pt>
                <c:pt idx="28">
                  <c:v>27.2</c:v>
                </c:pt>
                <c:pt idx="29">
                  <c:v>28</c:v>
                </c:pt>
                <c:pt idx="30">
                  <c:v>28.89</c:v>
                </c:pt>
                <c:pt idx="31">
                  <c:v>29</c:v>
                </c:pt>
                <c:pt idx="32">
                  <c:v>31.35</c:v>
                </c:pt>
                <c:pt idx="33">
                  <c:v>32.25</c:v>
                </c:pt>
                <c:pt idx="34">
                  <c:v>36.380000000000003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C-4E54-95B1-0143D3AE2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458520"/>
        <c:axId val="2141460840"/>
      </c:barChart>
      <c:lineChart>
        <c:grouping val="standard"/>
        <c:varyColors val="0"/>
        <c:ser>
          <c:idx val="1"/>
          <c:order val="1"/>
          <c:tx>
            <c:strRef>
              <c:f>'общий итог'!$AM$2</c:f>
              <c:strCache>
                <c:ptCount val="1"/>
                <c:pt idx="0">
                  <c:v>средний балл по району</c:v>
                </c:pt>
              </c:strCache>
            </c:strRef>
          </c:tx>
          <c:marker>
            <c:symbol val="none"/>
          </c:marker>
          <c:cat>
            <c:strRef>
              <c:f>'общий итог'!$AK$3:$AK$37</c:f>
              <c:strCache>
                <c:ptCount val="35"/>
                <c:pt idx="0">
                  <c:v>191 </c:v>
                </c:pt>
                <c:pt idx="1">
                  <c:v>152 </c:v>
                </c:pt>
                <c:pt idx="2">
                  <c:v>Гим.Нев </c:v>
                </c:pt>
                <c:pt idx="3">
                  <c:v>195 </c:v>
                </c:pt>
                <c:pt idx="4">
                  <c:v>УОР2 </c:v>
                </c:pt>
                <c:pt idx="5">
                  <c:v>Аристос </c:v>
                </c:pt>
                <c:pt idx="6">
                  <c:v>233 </c:v>
                </c:pt>
                <c:pt idx="7">
                  <c:v>180 </c:v>
                </c:pt>
                <c:pt idx="8">
                  <c:v>187 </c:v>
                </c:pt>
                <c:pt idx="9">
                  <c:v>521 </c:v>
                </c:pt>
                <c:pt idx="10">
                  <c:v>196 </c:v>
                </c:pt>
                <c:pt idx="11">
                  <c:v>140 </c:v>
                </c:pt>
                <c:pt idx="12">
                  <c:v>133 </c:v>
                </c:pt>
                <c:pt idx="13">
                  <c:v>129 </c:v>
                </c:pt>
                <c:pt idx="14">
                  <c:v>141 </c:v>
                </c:pt>
                <c:pt idx="15">
                  <c:v>188 </c:v>
                </c:pt>
                <c:pt idx="16">
                  <c:v>577 </c:v>
                </c:pt>
                <c:pt idx="17">
                  <c:v>405 </c:v>
                </c:pt>
                <c:pt idx="18">
                  <c:v>134 </c:v>
                </c:pt>
                <c:pt idx="19">
                  <c:v>515 </c:v>
                </c:pt>
                <c:pt idx="20">
                  <c:v>160 </c:v>
                </c:pt>
                <c:pt idx="21">
                  <c:v>127 </c:v>
                </c:pt>
                <c:pt idx="22">
                  <c:v>151 </c:v>
                </c:pt>
                <c:pt idx="23">
                  <c:v>164 </c:v>
                </c:pt>
                <c:pt idx="24">
                  <c:v>265 </c:v>
                </c:pt>
                <c:pt idx="25">
                  <c:v>531 </c:v>
                </c:pt>
                <c:pt idx="26">
                  <c:v>инт1 </c:v>
                </c:pt>
                <c:pt idx="27">
                  <c:v>664 </c:v>
                </c:pt>
                <c:pt idx="28">
                  <c:v>628 </c:v>
                </c:pt>
                <c:pt idx="29">
                  <c:v>182 </c:v>
                </c:pt>
                <c:pt idx="30">
                  <c:v>177 </c:v>
                </c:pt>
                <c:pt idx="31">
                  <c:v>143 </c:v>
                </c:pt>
                <c:pt idx="32">
                  <c:v>533 </c:v>
                </c:pt>
                <c:pt idx="33">
                  <c:v>532 </c:v>
                </c:pt>
                <c:pt idx="34">
                  <c:v>349 </c:v>
                </c:pt>
              </c:strCache>
            </c:strRef>
          </c:cat>
          <c:val>
            <c:numRef>
              <c:f>'общий итог'!$AM$3:$AM$37</c:f>
              <c:numCache>
                <c:formatCode>0.00</c:formatCode>
                <c:ptCount val="35"/>
                <c:pt idx="0">
                  <c:v>21.901428571428575</c:v>
                </c:pt>
                <c:pt idx="1">
                  <c:v>21.901428571428575</c:v>
                </c:pt>
                <c:pt idx="2">
                  <c:v>21.901428571428575</c:v>
                </c:pt>
                <c:pt idx="3">
                  <c:v>21.901428571428575</c:v>
                </c:pt>
                <c:pt idx="4">
                  <c:v>21.901428571428575</c:v>
                </c:pt>
                <c:pt idx="5">
                  <c:v>21.901428571428575</c:v>
                </c:pt>
                <c:pt idx="6">
                  <c:v>21.901428571428575</c:v>
                </c:pt>
                <c:pt idx="7">
                  <c:v>21.901428571428575</c:v>
                </c:pt>
                <c:pt idx="8">
                  <c:v>21.901428571428575</c:v>
                </c:pt>
                <c:pt idx="9">
                  <c:v>21.901428571428575</c:v>
                </c:pt>
                <c:pt idx="10">
                  <c:v>21.901428571428575</c:v>
                </c:pt>
                <c:pt idx="11">
                  <c:v>21.901428571428575</c:v>
                </c:pt>
                <c:pt idx="12">
                  <c:v>21.901428571428575</c:v>
                </c:pt>
                <c:pt idx="13">
                  <c:v>21.901428571428575</c:v>
                </c:pt>
                <c:pt idx="14">
                  <c:v>21.901428571428575</c:v>
                </c:pt>
                <c:pt idx="15">
                  <c:v>21.901428571428575</c:v>
                </c:pt>
                <c:pt idx="16">
                  <c:v>21.901428571428575</c:v>
                </c:pt>
                <c:pt idx="17">
                  <c:v>21.901428571428575</c:v>
                </c:pt>
                <c:pt idx="18">
                  <c:v>21.901428571428575</c:v>
                </c:pt>
                <c:pt idx="19">
                  <c:v>21.901428571428575</c:v>
                </c:pt>
                <c:pt idx="20">
                  <c:v>21.901428571428575</c:v>
                </c:pt>
                <c:pt idx="21">
                  <c:v>21.901428571428575</c:v>
                </c:pt>
                <c:pt idx="22">
                  <c:v>21.901428571428575</c:v>
                </c:pt>
                <c:pt idx="23">
                  <c:v>21.901428571428575</c:v>
                </c:pt>
                <c:pt idx="24">
                  <c:v>21.901428571428575</c:v>
                </c:pt>
                <c:pt idx="25">
                  <c:v>21.901428571428575</c:v>
                </c:pt>
                <c:pt idx="26">
                  <c:v>21.901428571428575</c:v>
                </c:pt>
                <c:pt idx="27">
                  <c:v>21.901428571428575</c:v>
                </c:pt>
                <c:pt idx="28">
                  <c:v>21.901428571428575</c:v>
                </c:pt>
                <c:pt idx="29">
                  <c:v>21.901428571428575</c:v>
                </c:pt>
                <c:pt idx="30">
                  <c:v>21.901428571428575</c:v>
                </c:pt>
                <c:pt idx="31">
                  <c:v>21.901428571428575</c:v>
                </c:pt>
                <c:pt idx="32">
                  <c:v>21.901428571428575</c:v>
                </c:pt>
                <c:pt idx="33">
                  <c:v>21.901428571428575</c:v>
                </c:pt>
                <c:pt idx="34">
                  <c:v>21.901428571428575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C-4E54-95B1-0143D3AE2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458520"/>
        <c:axId val="2141460840"/>
      </c:lineChart>
      <c:catAx>
        <c:axId val="2141458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1460840"/>
        <c:crosses val="autoZero"/>
        <c:auto val="1"/>
        <c:lblAlgn val="ctr"/>
        <c:lblOffset val="100"/>
        <c:noMultiLvlLbl val="0"/>
      </c:catAx>
      <c:valAx>
        <c:axId val="21414608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41458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</a:t>
            </a:r>
            <a:r>
              <a:rPr lang="ru-RU" baseline="0"/>
              <a:t> №9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3033467112909E-2"/>
          <c:y val="7.7455388535283304E-2"/>
          <c:w val="0.92258118965270697"/>
          <c:h val="0.85976640921401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7C-4766-8F9E-1252891544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выполнения'!$N$215:$N$219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0.31603773584905659</c:v>
                </c:pt>
                <c:pt idx="2">
                  <c:v>0.25943396226415094</c:v>
                </c:pt>
                <c:pt idx="3">
                  <c:v>0.37735849056603776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C-4766-8F9E-12528915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145480"/>
        <c:axId val="2124148424"/>
      </c:barChart>
      <c:catAx>
        <c:axId val="2124145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4148424"/>
        <c:crosses val="autoZero"/>
        <c:auto val="1"/>
        <c:lblAlgn val="ctr"/>
        <c:lblOffset val="100"/>
        <c:noMultiLvlLbl val="0"/>
      </c:catAx>
      <c:valAx>
        <c:axId val="21241484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145480"/>
        <c:crosses val="autoZero"/>
        <c:crossBetween val="between"/>
      </c:valAx>
    </c:plotArea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№10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61-4A48-9C02-394717A8E8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выполнения'!$O$215:$O$219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0.51415094339622647</c:v>
                </c:pt>
                <c:pt idx="2">
                  <c:v>0.15566037735849056</c:v>
                </c:pt>
                <c:pt idx="3">
                  <c:v>0.31132075471698112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61-4A48-9C02-394717A8E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799944"/>
        <c:axId val="2124803000"/>
      </c:barChart>
      <c:catAx>
        <c:axId val="2124799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4803000"/>
        <c:crosses val="autoZero"/>
        <c:auto val="1"/>
        <c:lblAlgn val="ctr"/>
        <c:lblOffset val="100"/>
        <c:noMultiLvlLbl val="0"/>
      </c:catAx>
      <c:valAx>
        <c:axId val="21248030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799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5C-4AEA-B79D-F6BB48C1EA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5C-4AEA-B79D-F6BB48C1EA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выполнения'!$P$215:$P$219</c:f>
              <c:numCache>
                <c:formatCode>0.00%</c:formatCode>
                <c:ptCount val="5"/>
                <c:pt idx="0">
                  <c:v>0</c:v>
                </c:pt>
                <c:pt idx="1">
                  <c:v>0.40566037735849059</c:v>
                </c:pt>
                <c:pt idx="2">
                  <c:v>0.16037735849056603</c:v>
                </c:pt>
                <c:pt idx="3">
                  <c:v>0.41037735849056606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5C-4AEA-B79D-F6BB48C1E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841640"/>
        <c:axId val="2124844616"/>
      </c:barChart>
      <c:catAx>
        <c:axId val="2124841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4844616"/>
        <c:crosses val="autoZero"/>
        <c:auto val="1"/>
        <c:lblAlgn val="ctr"/>
        <c:lblOffset val="100"/>
        <c:noMultiLvlLbl val="0"/>
      </c:catAx>
      <c:valAx>
        <c:axId val="21248446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841640"/>
        <c:crosses val="autoZero"/>
        <c:crossBetween val="between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DD-44D3-AB92-2F00DC73251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DD-44D3-AB92-2F00DC732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выполнения'!$Q$215:$Q$219</c:f>
              <c:numCache>
                <c:formatCode>0.00%</c:formatCode>
                <c:ptCount val="5"/>
                <c:pt idx="0">
                  <c:v>0</c:v>
                </c:pt>
                <c:pt idx="1">
                  <c:v>0.44339622641509435</c:v>
                </c:pt>
                <c:pt idx="2">
                  <c:v>0.21698113207547171</c:v>
                </c:pt>
                <c:pt idx="3">
                  <c:v>0.31603773584905659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DD-44D3-AB92-2F00DC732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173256"/>
        <c:axId val="2124176232"/>
      </c:barChart>
      <c:catAx>
        <c:axId val="2124173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4176232"/>
        <c:crosses val="autoZero"/>
        <c:auto val="1"/>
        <c:lblAlgn val="ctr"/>
        <c:lblOffset val="100"/>
        <c:noMultiLvlLbl val="0"/>
      </c:catAx>
      <c:valAx>
        <c:axId val="21241762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173256"/>
        <c:crosses val="autoZero"/>
        <c:crossBetween val="between"/>
      </c:valAx>
    </c:plotArea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53-4DE6-8DCC-C7D79D3F3F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выполнения'!$R$215:$R$219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0.43867924528301888</c:v>
                </c:pt>
                <c:pt idx="2">
                  <c:v>0.11792452830188679</c:v>
                </c:pt>
                <c:pt idx="3">
                  <c:v>0.42452830188679247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53-4DE6-8DCC-C7D79D3F3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871656"/>
        <c:axId val="2124874600"/>
      </c:barChart>
      <c:catAx>
        <c:axId val="2124871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4874600"/>
        <c:crosses val="autoZero"/>
        <c:auto val="1"/>
        <c:lblAlgn val="ctr"/>
        <c:lblOffset val="100"/>
        <c:noMultiLvlLbl val="0"/>
      </c:catAx>
      <c:valAx>
        <c:axId val="21248746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871656"/>
        <c:crosses val="autoZero"/>
        <c:crossBetween val="between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№14</a:t>
            </a:r>
          </a:p>
        </c:rich>
      </c:tx>
      <c:layout>
        <c:manualLayout>
          <c:xMode val="edge"/>
          <c:yMode val="edge"/>
          <c:x val="0.62706655041139103"/>
          <c:y val="5.64032677378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0280183727034"/>
          <c:y val="2.82524059492563E-2"/>
          <c:w val="0.72155446194225703"/>
          <c:h val="0.7761151210265380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2E-41ED-BF5F-DE90B56BD8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выполнения'!$S$215:$S$219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0.53773584905660377</c:v>
                </c:pt>
                <c:pt idx="2">
                  <c:v>0.12264150943396226</c:v>
                </c:pt>
                <c:pt idx="3">
                  <c:v>0.31603773584905659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E-41ED-BF5F-DE90B56BD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236760"/>
        <c:axId val="2124239816"/>
      </c:barChart>
      <c:catAx>
        <c:axId val="212423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4239816"/>
        <c:crosses val="autoZero"/>
        <c:auto val="1"/>
        <c:lblAlgn val="ctr"/>
        <c:lblOffset val="100"/>
        <c:noMultiLvlLbl val="0"/>
      </c:catAx>
      <c:valAx>
        <c:axId val="21242398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236760"/>
        <c:crosses val="autoZero"/>
        <c:crossBetween val="between"/>
      </c:val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№15</a:t>
            </a:r>
          </a:p>
        </c:rich>
      </c:tx>
      <c:layout>
        <c:manualLayout>
          <c:xMode val="edge"/>
          <c:yMode val="edge"/>
          <c:x val="0.156006910809913"/>
          <c:y val="3.5513168575698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034127230719798E-2"/>
          <c:y val="1.2748224135959999E-2"/>
          <c:w val="0.92258118965270697"/>
          <c:h val="0.924473573613337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D4-4E10-9D7F-6F44DF792E4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4-4E10-9D7F-6F44DF792E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выполнения'!$T$215:$T$219</c:f>
              <c:numCache>
                <c:formatCode>0.00%</c:formatCode>
                <c:ptCount val="5"/>
                <c:pt idx="0">
                  <c:v>0</c:v>
                </c:pt>
                <c:pt idx="1">
                  <c:v>5.6603773584905662E-2</c:v>
                </c:pt>
                <c:pt idx="2">
                  <c:v>0.31132075471698112</c:v>
                </c:pt>
                <c:pt idx="3">
                  <c:v>0.59433962264150941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D4-4E10-9D7F-6F44DF792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279144"/>
        <c:axId val="2124282120"/>
      </c:barChart>
      <c:catAx>
        <c:axId val="2124279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4282120"/>
        <c:crosses val="autoZero"/>
        <c:auto val="1"/>
        <c:lblAlgn val="ctr"/>
        <c:lblOffset val="100"/>
        <c:noMultiLvlLbl val="0"/>
      </c:catAx>
      <c:valAx>
        <c:axId val="21242821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279144"/>
        <c:crosses val="autoZero"/>
        <c:crossBetween val="between"/>
      </c:valAx>
    </c:plotArea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8A-4AD6-AB52-271AF95238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выполнения'!$U$215:$U$219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0.419811320754717</c:v>
                </c:pt>
                <c:pt idx="2">
                  <c:v>0.10377358490566038</c:v>
                </c:pt>
                <c:pt idx="3">
                  <c:v>0.47169811320754718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A-4AD6-AB52-271AF9523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894568"/>
        <c:axId val="2124897512"/>
      </c:barChart>
      <c:catAx>
        <c:axId val="2124894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4897512"/>
        <c:crosses val="autoZero"/>
        <c:auto val="1"/>
        <c:lblAlgn val="ctr"/>
        <c:lblOffset val="100"/>
        <c:noMultiLvlLbl val="0"/>
      </c:catAx>
      <c:valAx>
        <c:axId val="21248975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894568"/>
        <c:crosses val="autoZero"/>
        <c:crossBetween val="between"/>
      </c:valAx>
    </c:plotArea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55-4731-9860-930FBD26618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55-4731-9860-930FBD2661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выполнения'!$V$215:$V$219</c:f>
              <c:numCache>
                <c:formatCode>0.00%</c:formatCode>
                <c:ptCount val="5"/>
                <c:pt idx="0">
                  <c:v>0</c:v>
                </c:pt>
                <c:pt idx="1">
                  <c:v>8.4905660377358486E-2</c:v>
                </c:pt>
                <c:pt idx="2">
                  <c:v>0.38207547169811323</c:v>
                </c:pt>
                <c:pt idx="3">
                  <c:v>0.52358490566037741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55-4731-9860-930FBD266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322040"/>
        <c:axId val="2124325016"/>
      </c:barChart>
      <c:catAx>
        <c:axId val="2124322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4325016"/>
        <c:crosses val="autoZero"/>
        <c:auto val="1"/>
        <c:lblAlgn val="ctr"/>
        <c:lblOffset val="100"/>
        <c:noMultiLvlLbl val="0"/>
      </c:catAx>
      <c:valAx>
        <c:axId val="21243250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322040"/>
        <c:crosses val="autoZero"/>
        <c:crossBetween val="between"/>
      </c:valAx>
    </c:plotArea>
    <c:plotVisOnly val="1"/>
    <c:dispBlanksAs val="gap"/>
    <c:showDLblsOverMax val="0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№18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AA-4482-9B43-8FFCF3F1563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AA-4482-9B43-8FFCF3F156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'процент выполнения'!$E$215:$F$219</c:f>
              <c:multiLvlStrCache>
                <c:ptCount val="5"/>
                <c:lvl>
                  <c:pt idx="0">
                    <c:v>17,92%</c:v>
                  </c:pt>
                  <c:pt idx="1">
                    <c:v>68,87%</c:v>
                  </c:pt>
                  <c:pt idx="2">
                    <c:v>12,74%</c:v>
                  </c:pt>
                  <c:pt idx="3">
                    <c:v>0,00%</c:v>
                  </c:pt>
                  <c:pt idx="4">
                    <c:v>0,00%</c:v>
                  </c:pt>
                </c:lvl>
                <c:lvl>
                  <c:pt idx="0">
                    <c:v>не приступали</c:v>
                  </c:pt>
                  <c:pt idx="1">
                    <c:v>набрали 0 баллов</c:v>
                  </c:pt>
                  <c:pt idx="2">
                    <c:v>набрали 1 балл</c:v>
                  </c:pt>
                  <c:pt idx="3">
                    <c:v>набрали 2 балла</c:v>
                  </c:pt>
                  <c:pt idx="4">
                    <c:v>набрали 3 балла</c:v>
                  </c:pt>
                </c:lvl>
              </c:multiLvlStrCache>
            </c:multiLvlStrRef>
          </c:cat>
          <c:val>
            <c:numRef>
              <c:f>'процент выполнения'!$W$215:$W$219</c:f>
              <c:numCache>
                <c:formatCode>0.00%</c:formatCode>
                <c:ptCount val="5"/>
                <c:pt idx="0">
                  <c:v>0</c:v>
                </c:pt>
                <c:pt idx="1">
                  <c:v>0.31132075471698112</c:v>
                </c:pt>
                <c:pt idx="2">
                  <c:v>0.30188679245283018</c:v>
                </c:pt>
                <c:pt idx="3">
                  <c:v>0.3632075471698113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AA-4482-9B43-8FFCF3F15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951624"/>
        <c:axId val="2124954600"/>
      </c:barChart>
      <c:catAx>
        <c:axId val="2124951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4954600"/>
        <c:crosses val="autoZero"/>
        <c:auto val="1"/>
        <c:lblAlgn val="ctr"/>
        <c:lblOffset val="100"/>
        <c:noMultiLvlLbl val="0"/>
      </c:catAx>
      <c:valAx>
        <c:axId val="21249546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95162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</a:t>
            </a:r>
          </a:p>
        </c:rich>
      </c:tx>
      <c:layout>
        <c:manualLayout>
          <c:xMode val="edge"/>
          <c:yMode val="edge"/>
          <c:x val="0.50358409567622797"/>
          <c:y val="4.386920824056839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957249308435195E-2"/>
          <c:y val="2.3193273717047699E-2"/>
          <c:w val="0.86313274281100505"/>
          <c:h val="0.924473573613337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20-4BE5-AE52-DC492D64CF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20-4BE5-AE52-DC492D64CF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выполнения'!$F$215:$F$219</c:f>
              <c:numCache>
                <c:formatCode>0.00%</c:formatCode>
                <c:ptCount val="5"/>
                <c:pt idx="0">
                  <c:v>0.17924528301886791</c:v>
                </c:pt>
                <c:pt idx="1">
                  <c:v>0.68867924528301883</c:v>
                </c:pt>
                <c:pt idx="2">
                  <c:v>0.12735849056603774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20-4BE5-AE52-DC492D64CF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1508584"/>
        <c:axId val="2141511432"/>
      </c:barChart>
      <c:catAx>
        <c:axId val="214150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41511432"/>
        <c:crosses val="autoZero"/>
        <c:auto val="1"/>
        <c:lblAlgn val="ctr"/>
        <c:lblOffset val="100"/>
        <c:noMultiLvlLbl val="0"/>
      </c:catAx>
      <c:valAx>
        <c:axId val="21415114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41508584"/>
        <c:crosses val="autoZero"/>
        <c:crossBetween val="between"/>
      </c:valAx>
    </c:plotArea>
    <c:plotVisOnly val="1"/>
    <c:dispBlanksAs val="gap"/>
    <c:showDLblsOverMax val="0"/>
  </c:char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9668736971005401E-2"/>
          <c:y val="8.7900438116370994E-2"/>
          <c:w val="0.92258118965270697"/>
          <c:h val="0.85976640921401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78-4FD5-8A9D-DAE65D9443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выполнения'!$X$215:$X$219</c:f>
              <c:numCache>
                <c:formatCode>0.00%</c:formatCode>
                <c:ptCount val="5"/>
                <c:pt idx="0">
                  <c:v>9.433962264150943E-3</c:v>
                </c:pt>
                <c:pt idx="1">
                  <c:v>0.73584905660377353</c:v>
                </c:pt>
                <c:pt idx="2">
                  <c:v>0.11320754716981132</c:v>
                </c:pt>
                <c:pt idx="3">
                  <c:v>0.14150943396226415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8-4FD5-8A9D-DAE65D9443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4994472"/>
        <c:axId val="2124997256"/>
      </c:barChart>
      <c:catAx>
        <c:axId val="2124994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4997256"/>
        <c:crosses val="autoZero"/>
        <c:auto val="1"/>
        <c:lblAlgn val="ctr"/>
        <c:lblOffset val="100"/>
        <c:noMultiLvlLbl val="0"/>
      </c:catAx>
      <c:valAx>
        <c:axId val="21249972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994472"/>
        <c:crosses val="autoZero"/>
        <c:crossBetween val="between"/>
      </c:valAx>
    </c:plotArea>
    <c:plotVisOnly val="1"/>
    <c:dispBlanksAs val="gap"/>
    <c:showDLblsOverMax val="0"/>
  </c:char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54-429A-8BE5-B7F0B0A39F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выполнения'!$Y$215:$Y$219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0.52358490566037741</c:v>
                </c:pt>
                <c:pt idx="2">
                  <c:v>0.24528301886792453</c:v>
                </c:pt>
                <c:pt idx="3">
                  <c:v>0.19811320754716982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4-429A-8BE5-B7F0B0A39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5035160"/>
        <c:axId val="2125038136"/>
      </c:barChart>
      <c:catAx>
        <c:axId val="2125035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5038136"/>
        <c:crosses val="autoZero"/>
        <c:auto val="1"/>
        <c:lblAlgn val="ctr"/>
        <c:lblOffset val="100"/>
        <c:noMultiLvlLbl val="0"/>
      </c:catAx>
      <c:valAx>
        <c:axId val="21250381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5035160"/>
        <c:crosses val="autoZero"/>
        <c:crossBetween val="between"/>
      </c:valAx>
    </c:plotArea>
    <c:plotVisOnly val="1"/>
    <c:dispBlanksAs val="gap"/>
    <c:showDLblsOverMax val="0"/>
  </c:char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№21</a:t>
            </a:r>
          </a:p>
        </c:rich>
      </c:tx>
      <c:layout>
        <c:manualLayout>
          <c:xMode val="edge"/>
          <c:yMode val="edge"/>
          <c:x val="0.13579913496613899"/>
          <c:y val="6.05812875703087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764907750148606E-2"/>
          <c:y val="2.1104263800830199E-2"/>
          <c:w val="0.92258118965270697"/>
          <c:h val="0.924473573613337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3-4645-AE80-1880CEF33F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выполнения'!$Z$215:$Z$219</c:f>
              <c:numCache>
                <c:formatCode>0.00%</c:formatCode>
                <c:ptCount val="5"/>
                <c:pt idx="0">
                  <c:v>1.4150943396226415E-2</c:v>
                </c:pt>
                <c:pt idx="1">
                  <c:v>1.8867924528301886E-2</c:v>
                </c:pt>
                <c:pt idx="2">
                  <c:v>0.19811320754716982</c:v>
                </c:pt>
                <c:pt idx="3">
                  <c:v>0.74056603773584906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3-4645-AE80-1880CEF33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5076264"/>
        <c:axId val="2125079240"/>
      </c:barChart>
      <c:catAx>
        <c:axId val="2125076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5079240"/>
        <c:crosses val="autoZero"/>
        <c:auto val="1"/>
        <c:lblAlgn val="ctr"/>
        <c:lblOffset val="100"/>
        <c:noMultiLvlLbl val="0"/>
      </c:catAx>
      <c:valAx>
        <c:axId val="212507924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5076264"/>
        <c:crosses val="autoZero"/>
        <c:crossBetween val="between"/>
      </c:valAx>
    </c:plotArea>
    <c:plotVisOnly val="1"/>
    <c:dispBlanksAs val="gap"/>
    <c:showDLblsOverMax val="0"/>
  </c:char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F9-438B-9FC3-769F746E5F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выполнения'!$AA$215:$AA$219</c:f>
              <c:numCache>
                <c:formatCode>0.00%</c:formatCode>
                <c:ptCount val="5"/>
                <c:pt idx="0">
                  <c:v>0.51415094339622647</c:v>
                </c:pt>
                <c:pt idx="1">
                  <c:v>0.33490566037735847</c:v>
                </c:pt>
                <c:pt idx="2">
                  <c:v>0.11320754716981132</c:v>
                </c:pt>
                <c:pt idx="3">
                  <c:v>3.3018867924528301E-2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9-438B-9FC3-769F746E5F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4344024"/>
        <c:axId val="2124346776"/>
      </c:barChart>
      <c:catAx>
        <c:axId val="2124344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4346776"/>
        <c:crosses val="autoZero"/>
        <c:auto val="1"/>
        <c:lblAlgn val="ctr"/>
        <c:lblOffset val="100"/>
        <c:noMultiLvlLbl val="0"/>
      </c:catAx>
      <c:valAx>
        <c:axId val="21243467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344024"/>
        <c:crosses val="autoZero"/>
        <c:crossBetween val="between"/>
      </c:valAx>
    </c:plotArea>
    <c:plotVisOnly val="1"/>
    <c:dispBlanksAs val="gap"/>
    <c:showDLblsOverMax val="0"/>
  </c:char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№23</a:t>
            </a:r>
          </a:p>
        </c:rich>
      </c:tx>
      <c:layout>
        <c:manualLayout>
          <c:xMode val="edge"/>
          <c:yMode val="edge"/>
          <c:x val="0.40314254781822501"/>
          <c:y val="6.684831731896140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выполнения'!$AB$215:$AB$219</c:f>
              <c:numCache>
                <c:formatCode>0.00%</c:formatCode>
                <c:ptCount val="5"/>
                <c:pt idx="0">
                  <c:v>0.59433962264150941</c:v>
                </c:pt>
                <c:pt idx="1">
                  <c:v>0.25943396226415094</c:v>
                </c:pt>
                <c:pt idx="2">
                  <c:v>6.6037735849056603E-2</c:v>
                </c:pt>
                <c:pt idx="3">
                  <c:v>5.6603773584905662E-2</c:v>
                </c:pt>
                <c:pt idx="4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5-45B8-A746-3E7C04D7F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395752"/>
        <c:axId val="2123620296"/>
      </c:barChart>
      <c:catAx>
        <c:axId val="2124395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3620296"/>
        <c:crosses val="autoZero"/>
        <c:auto val="1"/>
        <c:lblAlgn val="ctr"/>
        <c:lblOffset val="100"/>
        <c:noMultiLvlLbl val="0"/>
      </c:catAx>
      <c:valAx>
        <c:axId val="21236202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395752"/>
        <c:crosses val="autoZero"/>
        <c:crossBetween val="between"/>
      </c:valAx>
    </c:plotArea>
    <c:plotVisOnly val="1"/>
    <c:dispBlanksAs val="gap"/>
    <c:showDLblsOverMax val="0"/>
  </c:char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№24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выполнения'!$AC$215:$AC$219</c:f>
              <c:numCache>
                <c:formatCode>0.00%</c:formatCode>
                <c:ptCount val="5"/>
                <c:pt idx="0">
                  <c:v>0.47169811320754718</c:v>
                </c:pt>
                <c:pt idx="1">
                  <c:v>0.23584905660377359</c:v>
                </c:pt>
                <c:pt idx="2">
                  <c:v>0.12735849056603774</c:v>
                </c:pt>
                <c:pt idx="3">
                  <c:v>0.10849056603773585</c:v>
                </c:pt>
                <c:pt idx="4">
                  <c:v>4.716981132075472E-2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9-4845-9D03-99026E3F9B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592072"/>
        <c:axId val="2123580712"/>
      </c:barChart>
      <c:catAx>
        <c:axId val="2123592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3580712"/>
        <c:crosses val="autoZero"/>
        <c:auto val="1"/>
        <c:lblAlgn val="ctr"/>
        <c:lblOffset val="100"/>
        <c:noMultiLvlLbl val="0"/>
      </c:catAx>
      <c:valAx>
        <c:axId val="21235807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3592072"/>
        <c:crosses val="autoZero"/>
        <c:crossBetween val="between"/>
      </c:valAx>
    </c:plotArea>
    <c:plotVisOnly val="1"/>
    <c:dispBlanksAs val="gap"/>
    <c:showDLblsOverMax val="0"/>
  </c:char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№25</a:t>
            </a:r>
          </a:p>
        </c:rich>
      </c:tx>
      <c:layout>
        <c:manualLayout>
          <c:xMode val="edge"/>
          <c:yMode val="edge"/>
          <c:x val="0.47004667054423199"/>
          <c:y val="2.50681189946104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572566191862099E-2"/>
          <c:y val="8.1633408367718402E-2"/>
          <c:w val="0.92258118965270697"/>
          <c:h val="0.859766409214014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выполнения'!$AD$215:$AD$219</c:f>
              <c:numCache>
                <c:formatCode>0.00%</c:formatCode>
                <c:ptCount val="5"/>
                <c:pt idx="0">
                  <c:v>0.55188679245283023</c:v>
                </c:pt>
                <c:pt idx="1">
                  <c:v>0.26415094339622641</c:v>
                </c:pt>
                <c:pt idx="2">
                  <c:v>0.13679245283018868</c:v>
                </c:pt>
                <c:pt idx="3">
                  <c:v>3.3018867924528301E-2</c:v>
                </c:pt>
                <c:pt idx="4">
                  <c:v>4.7169811320754715E-3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8-4980-9840-B13CB11C6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543464"/>
        <c:axId val="2123540536"/>
      </c:barChart>
      <c:catAx>
        <c:axId val="2123543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3540536"/>
        <c:crosses val="autoZero"/>
        <c:auto val="1"/>
        <c:lblAlgn val="ctr"/>
        <c:lblOffset val="100"/>
        <c:noMultiLvlLbl val="0"/>
      </c:catAx>
      <c:valAx>
        <c:axId val="21235405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3543464"/>
        <c:crosses val="autoZero"/>
        <c:crossBetween val="between"/>
      </c:valAx>
    </c:plotArea>
    <c:plotVisOnly val="1"/>
    <c:dispBlanksAs val="gap"/>
    <c:showDLblsOverMax val="0"/>
  </c:chart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№26</a:t>
            </a:r>
          </a:p>
        </c:rich>
      </c:tx>
      <c:layout>
        <c:manualLayout>
          <c:xMode val="edge"/>
          <c:yMode val="edge"/>
          <c:x val="0.35808466924764898"/>
          <c:y val="4.386920824056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26468789006304E-2"/>
          <c:y val="1.2748224135959999E-2"/>
          <c:w val="0.92258118965270697"/>
          <c:h val="0.924473573613337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выполнения'!$AE$215:$AE$219</c:f>
              <c:numCache>
                <c:formatCode>0.00%</c:formatCode>
                <c:ptCount val="5"/>
                <c:pt idx="0">
                  <c:v>0.49056603773584906</c:v>
                </c:pt>
                <c:pt idx="1">
                  <c:v>0.29716981132075471</c:v>
                </c:pt>
                <c:pt idx="2">
                  <c:v>7.5471698113207544E-2</c:v>
                </c:pt>
                <c:pt idx="3">
                  <c:v>6.6037735849056603E-2</c:v>
                </c:pt>
                <c:pt idx="4">
                  <c:v>6.6037735849056603E-2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BE-4746-A61A-654A1F5F5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503672"/>
        <c:axId val="2123500744"/>
      </c:barChart>
      <c:catAx>
        <c:axId val="2123503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3500744"/>
        <c:crosses val="autoZero"/>
        <c:auto val="1"/>
        <c:lblAlgn val="ctr"/>
        <c:lblOffset val="100"/>
        <c:noMultiLvlLbl val="0"/>
      </c:catAx>
      <c:valAx>
        <c:axId val="21235007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3503672"/>
        <c:crosses val="autoZero"/>
        <c:crossBetween val="between"/>
      </c:valAx>
    </c:plotArea>
    <c:plotVisOnly val="1"/>
    <c:dispBlanksAs val="gap"/>
    <c:showDLblsOverMax val="0"/>
  </c:chart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934222593015901"/>
          <c:y val="8.7900438116370994E-2"/>
          <c:w val="0.825638481212983"/>
          <c:h val="0.7620112724290990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выполнения'!$AF$215:$AF$219</c:f>
              <c:numCache>
                <c:formatCode>0.00%</c:formatCode>
                <c:ptCount val="5"/>
                <c:pt idx="0">
                  <c:v>0.43867924528301888</c:v>
                </c:pt>
                <c:pt idx="1">
                  <c:v>0.18867924528301888</c:v>
                </c:pt>
                <c:pt idx="2">
                  <c:v>0.11792452830188679</c:v>
                </c:pt>
                <c:pt idx="3">
                  <c:v>0.10849056603773585</c:v>
                </c:pt>
                <c:pt idx="4">
                  <c:v>0.14622641509433962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7-4CDE-A117-A8FF3C050D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472888"/>
        <c:axId val="2123460616"/>
      </c:barChart>
      <c:catAx>
        <c:axId val="2123472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3460616"/>
        <c:crosses val="autoZero"/>
        <c:auto val="1"/>
        <c:lblAlgn val="ctr"/>
        <c:lblOffset val="100"/>
        <c:noMultiLvlLbl val="0"/>
      </c:catAx>
      <c:valAx>
        <c:axId val="21234606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3472888"/>
        <c:crosses val="autoZero"/>
        <c:crossBetween val="between"/>
      </c:valAx>
    </c:plotArea>
    <c:plotVisOnly val="1"/>
    <c:dispBlanksAs val="gap"/>
    <c:showDLblsOverMax val="0"/>
  </c:chart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№28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480378696901599"/>
          <c:y val="8.7900438116370994E-2"/>
          <c:w val="0.82017692017412502"/>
          <c:h val="0.7494772129317940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выполнения'!$AG$215:$AG$219</c:f>
              <c:numCache>
                <c:formatCode>0.00%</c:formatCode>
                <c:ptCount val="5"/>
                <c:pt idx="0">
                  <c:v>0.419811320754717</c:v>
                </c:pt>
                <c:pt idx="1">
                  <c:v>0.21698113207547171</c:v>
                </c:pt>
                <c:pt idx="2">
                  <c:v>0.17452830188679244</c:v>
                </c:pt>
                <c:pt idx="3">
                  <c:v>5.6603773584905662E-2</c:v>
                </c:pt>
                <c:pt idx="4">
                  <c:v>0.13207547169811321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D-4877-BB0B-911A61D46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423704"/>
        <c:axId val="2123420776"/>
      </c:barChart>
      <c:catAx>
        <c:axId val="212342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3420776"/>
        <c:crosses val="autoZero"/>
        <c:auto val="1"/>
        <c:lblAlgn val="ctr"/>
        <c:lblOffset val="100"/>
        <c:noMultiLvlLbl val="0"/>
      </c:catAx>
      <c:valAx>
        <c:axId val="21234207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3423704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№2</a:t>
            </a:r>
          </a:p>
        </c:rich>
      </c:tx>
      <c:layout>
        <c:manualLayout>
          <c:xMode val="edge"/>
          <c:yMode val="edge"/>
          <c:x val="9.5332408021613996E-2"/>
          <c:y val="3.96911884081333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2D-4177-BF38-5B9ED1BBB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выполнения'!$G$215:$G$219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0.21698113207547171</c:v>
                </c:pt>
                <c:pt idx="2">
                  <c:v>0.45283018867924529</c:v>
                </c:pt>
                <c:pt idx="3">
                  <c:v>0.27830188679245282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D-4177-BF38-5B9ED1BBB9B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951608"/>
        <c:axId val="2123954456"/>
      </c:barChart>
      <c:catAx>
        <c:axId val="212395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3954456"/>
        <c:crosses val="autoZero"/>
        <c:auto val="1"/>
        <c:lblAlgn val="ctr"/>
        <c:lblOffset val="100"/>
        <c:noMultiLvlLbl val="0"/>
      </c:catAx>
      <c:valAx>
        <c:axId val="21239544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3951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№3</a:t>
            </a:r>
          </a:p>
        </c:rich>
      </c:tx>
      <c:layout>
        <c:manualLayout>
          <c:xMode val="edge"/>
          <c:yMode val="edge"/>
          <c:x val="0.51450721775394404"/>
          <c:y val="5.4314257821656102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A8-4B73-9F3E-7C34AB2629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A8-4B73-9F3E-7C34AB2629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выполнения'!$H$215:$H$219</c:f>
              <c:numCache>
                <c:formatCode>0.00%</c:formatCode>
                <c:ptCount val="5"/>
                <c:pt idx="0">
                  <c:v>2.8301886792452831E-2</c:v>
                </c:pt>
                <c:pt idx="1">
                  <c:v>0.67452830188679247</c:v>
                </c:pt>
                <c:pt idx="2">
                  <c:v>0.28773584905660377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8-4B73-9F3E-7C34AB262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993064"/>
        <c:axId val="2123996120"/>
      </c:barChart>
      <c:catAx>
        <c:axId val="2123993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3996120"/>
        <c:crosses val="autoZero"/>
        <c:auto val="1"/>
        <c:lblAlgn val="ctr"/>
        <c:lblOffset val="100"/>
        <c:noMultiLvlLbl val="0"/>
      </c:catAx>
      <c:valAx>
        <c:axId val="21239961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3993064"/>
        <c:crosses val="autoZero"/>
        <c:crossBetween val="between"/>
      </c:valAx>
    </c:plotArea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№4</a:t>
            </a:r>
          </a:p>
        </c:rich>
      </c:tx>
      <c:layout>
        <c:manualLayout>
          <c:xMode val="edge"/>
          <c:yMode val="edge"/>
          <c:x val="0.17998660412390899"/>
          <c:y val="4.595821815678589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FD-485E-8DB0-17A6B4E64C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выполнения'!$I$215:$I$219</c:f>
              <c:numCache>
                <c:formatCode>0.00%</c:formatCode>
                <c:ptCount val="5"/>
                <c:pt idx="0">
                  <c:v>4.7169811320754715E-3</c:v>
                </c:pt>
                <c:pt idx="1">
                  <c:v>0.18867924528301888</c:v>
                </c:pt>
                <c:pt idx="2">
                  <c:v>0.34905660377358488</c:v>
                </c:pt>
                <c:pt idx="3">
                  <c:v>0.41509433962264153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D-485E-8DB0-17A6B4E64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030856"/>
        <c:axId val="2124033912"/>
      </c:barChart>
      <c:catAx>
        <c:axId val="2124030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4033912"/>
        <c:crosses val="autoZero"/>
        <c:auto val="1"/>
        <c:lblAlgn val="ctr"/>
        <c:lblOffset val="100"/>
        <c:noMultiLvlLbl val="0"/>
      </c:catAx>
      <c:valAx>
        <c:axId val="21240339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030856"/>
        <c:crosses val="autoZero"/>
        <c:crossBetween val="between"/>
      </c:valAx>
    </c:plotArea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№5</a:t>
            </a:r>
          </a:p>
        </c:rich>
      </c:tx>
      <c:layout>
        <c:manualLayout>
          <c:xMode val="edge"/>
          <c:yMode val="edge"/>
          <c:x val="0.61827687749224003"/>
          <c:y val="4.1780198324350898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2E-4E00-9C36-C268D7AB47C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2E-4E00-9C36-C268D7AB47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выполнения'!$J$215:$J$219</c:f>
              <c:numCache>
                <c:formatCode>0.00%</c:formatCode>
                <c:ptCount val="5"/>
                <c:pt idx="0">
                  <c:v>0</c:v>
                </c:pt>
                <c:pt idx="1">
                  <c:v>0.44811320754716982</c:v>
                </c:pt>
                <c:pt idx="2">
                  <c:v>0.18867924528301888</c:v>
                </c:pt>
                <c:pt idx="3">
                  <c:v>0.33490566037735847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2E-4E00-9C36-C268D7AB47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4076024"/>
        <c:axId val="2124078888"/>
      </c:barChart>
      <c:catAx>
        <c:axId val="2124076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4078888"/>
        <c:crosses val="autoZero"/>
        <c:auto val="1"/>
        <c:lblAlgn val="ctr"/>
        <c:lblOffset val="100"/>
        <c:noMultiLvlLbl val="0"/>
      </c:catAx>
      <c:valAx>
        <c:axId val="21240788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076024"/>
        <c:crosses val="autoZero"/>
        <c:crossBetween val="between"/>
      </c:valAx>
    </c:plotArea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 задания №6</a:t>
            </a:r>
          </a:p>
        </c:rich>
      </c:tx>
      <c:layout>
        <c:manualLayout>
          <c:xMode val="edge"/>
          <c:yMode val="edge"/>
          <c:x val="0.57453665427781098"/>
          <c:y val="5.64032677378737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9A-4ABD-BE27-9637EC14622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9A-4ABD-BE27-9637EC1462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выполнения'!$K$215:$K$219</c:f>
              <c:numCache>
                <c:formatCode>0.00%</c:formatCode>
                <c:ptCount val="5"/>
                <c:pt idx="0">
                  <c:v>0.11320754716981132</c:v>
                </c:pt>
                <c:pt idx="1">
                  <c:v>0.51886792452830188</c:v>
                </c:pt>
                <c:pt idx="2">
                  <c:v>0.34905660377358488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9A-4ABD-BE27-9637EC146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117864"/>
        <c:axId val="2124120920"/>
      </c:barChart>
      <c:catAx>
        <c:axId val="2124117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4120920"/>
        <c:crosses val="autoZero"/>
        <c:auto val="1"/>
        <c:lblAlgn val="ctr"/>
        <c:lblOffset val="100"/>
        <c:noMultiLvlLbl val="0"/>
      </c:catAx>
      <c:valAx>
        <c:axId val="212412092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117864"/>
        <c:crosses val="autoZero"/>
        <c:crossBetween val="between"/>
      </c:valAx>
    </c:plotArea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№7</a:t>
            </a:r>
          </a:p>
        </c:rich>
      </c:tx>
      <c:layout>
        <c:manualLayout>
          <c:xMode val="edge"/>
          <c:yMode val="edge"/>
          <c:x val="0.66470014632253105"/>
          <c:y val="5.2225247905438602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E-4B26-B392-227060EE2D5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E-4B26-B392-227060EE2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выполнения'!$L$215:$L$219</c:f>
              <c:numCache>
                <c:formatCode>0.00%</c:formatCode>
                <c:ptCount val="5"/>
                <c:pt idx="0">
                  <c:v>0</c:v>
                </c:pt>
                <c:pt idx="1">
                  <c:v>0.31603773584905659</c:v>
                </c:pt>
                <c:pt idx="2">
                  <c:v>0.39622641509433965</c:v>
                </c:pt>
                <c:pt idx="3">
                  <c:v>0.24528301886792453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E-4B26-B392-227060EE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682824"/>
        <c:axId val="2124685880"/>
      </c:barChart>
      <c:catAx>
        <c:axId val="2124682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4685880"/>
        <c:crosses val="autoZero"/>
        <c:auto val="1"/>
        <c:lblAlgn val="ctr"/>
        <c:lblOffset val="100"/>
        <c:noMultiLvlLbl val="0"/>
      </c:catAx>
      <c:valAx>
        <c:axId val="21246858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682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выполнение задания №8</a:t>
            </a:r>
          </a:p>
        </c:rich>
      </c:tx>
      <c:layout>
        <c:manualLayout>
          <c:xMode val="edge"/>
          <c:yMode val="edge"/>
          <c:x val="0.55956509632452001"/>
          <c:y val="5.64032677378737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ED-4D57-B35E-BF3FE0149C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'процент выполнения'!$E$215:$E$219</c:f>
              <c:strCache>
                <c:ptCount val="5"/>
                <c:pt idx="0">
                  <c:v>не приступали</c:v>
                </c:pt>
                <c:pt idx="1">
                  <c:v>набрали 0 баллов</c:v>
                </c:pt>
                <c:pt idx="2">
                  <c:v>набрали 1 балл</c:v>
                </c:pt>
                <c:pt idx="3">
                  <c:v>набрали 2 балла</c:v>
                </c:pt>
                <c:pt idx="4">
                  <c:v>набрали 3 балла</c:v>
                </c:pt>
              </c:strCache>
            </c:strRef>
          </c:cat>
          <c:val>
            <c:numRef>
              <c:f>'процент выполнения'!$M$215:$M$219</c:f>
              <c:numCache>
                <c:formatCode>0.00%</c:formatCode>
                <c:ptCount val="5"/>
                <c:pt idx="0">
                  <c:v>1.4150943396226415E-2</c:v>
                </c:pt>
                <c:pt idx="1">
                  <c:v>0.52358490566037741</c:v>
                </c:pt>
                <c:pt idx="2">
                  <c:v>0.12264150943396226</c:v>
                </c:pt>
                <c:pt idx="3">
                  <c:v>0.33962264150943394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ED-4D57-B35E-BF3FE014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736872"/>
        <c:axId val="2124739896"/>
      </c:barChart>
      <c:catAx>
        <c:axId val="2124736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4739896"/>
        <c:crosses val="autoZero"/>
        <c:auto val="1"/>
        <c:lblAlgn val="ctr"/>
        <c:lblOffset val="100"/>
        <c:noMultiLvlLbl val="0"/>
      </c:catAx>
      <c:valAx>
        <c:axId val="212473989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124736872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14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05248" cy="561141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2"/>
  <sheetViews>
    <sheetView tabSelected="1" zoomScaleNormal="100" zoomScalePageLayoutView="125" workbookViewId="0">
      <pane ySplit="3" topLeftCell="A4" activePane="bottomLeft" state="frozen"/>
      <selection pane="bottomLeft" activeCell="S14" sqref="S14"/>
    </sheetView>
  </sheetViews>
  <sheetFormatPr defaultColWidth="8.85546875" defaultRowHeight="15.75" x14ac:dyDescent="0.25"/>
  <cols>
    <col min="1" max="1" width="6" style="112" customWidth="1"/>
    <col min="2" max="2" width="7" style="113" customWidth="1"/>
    <col min="3" max="3" width="16.28515625" style="113" customWidth="1"/>
    <col min="4" max="4" width="17.140625" style="113" customWidth="1"/>
    <col min="5" max="5" width="22" style="114" customWidth="1"/>
    <col min="6" max="6" width="10.7109375" style="113" customWidth="1"/>
    <col min="7" max="41" width="3.5703125" style="112" customWidth="1"/>
    <col min="42" max="43" width="9.42578125" style="112" customWidth="1"/>
    <col min="44" max="16384" width="8.85546875" style="112"/>
  </cols>
  <sheetData>
    <row r="1" spans="1:44" s="174" customFormat="1" ht="24" customHeight="1" x14ac:dyDescent="0.25">
      <c r="A1" s="182" t="s">
        <v>253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</row>
    <row r="2" spans="1:44" ht="24.75" customHeight="1" x14ac:dyDescent="0.25">
      <c r="C2" s="173" t="s">
        <v>249</v>
      </c>
      <c r="E2" s="112"/>
    </row>
    <row r="3" spans="1:44" s="178" customFormat="1" ht="47.25" x14ac:dyDescent="0.25">
      <c r="A3" s="176" t="s">
        <v>254</v>
      </c>
      <c r="B3" s="175" t="s">
        <v>3</v>
      </c>
      <c r="C3" s="175" t="s">
        <v>250</v>
      </c>
      <c r="D3" s="175" t="s">
        <v>251</v>
      </c>
      <c r="E3" s="176" t="s">
        <v>252</v>
      </c>
      <c r="F3" s="176" t="s">
        <v>255</v>
      </c>
      <c r="G3" s="175">
        <v>1</v>
      </c>
      <c r="H3" s="175">
        <v>2</v>
      </c>
      <c r="I3" s="175">
        <v>3</v>
      </c>
      <c r="J3" s="175">
        <v>4</v>
      </c>
      <c r="K3" s="175">
        <v>5</v>
      </c>
      <c r="L3" s="175">
        <v>6</v>
      </c>
      <c r="M3" s="175">
        <v>7</v>
      </c>
      <c r="N3" s="175">
        <v>8</v>
      </c>
      <c r="O3" s="175">
        <v>9</v>
      </c>
      <c r="P3" s="175">
        <v>10</v>
      </c>
      <c r="Q3" s="175">
        <v>11</v>
      </c>
      <c r="R3" s="175">
        <v>12</v>
      </c>
      <c r="S3" s="175">
        <v>13</v>
      </c>
      <c r="T3" s="175">
        <v>14</v>
      </c>
      <c r="U3" s="175">
        <v>15</v>
      </c>
      <c r="V3" s="175">
        <v>16</v>
      </c>
      <c r="W3" s="175">
        <v>17</v>
      </c>
      <c r="X3" s="175">
        <v>18</v>
      </c>
      <c r="Y3" s="175">
        <v>19</v>
      </c>
      <c r="Z3" s="175">
        <v>20</v>
      </c>
      <c r="AA3" s="175">
        <v>21</v>
      </c>
      <c r="AB3" s="175">
        <v>22</v>
      </c>
      <c r="AC3" s="175">
        <v>23</v>
      </c>
      <c r="AD3" s="175">
        <v>24</v>
      </c>
      <c r="AE3" s="175">
        <v>25</v>
      </c>
      <c r="AF3" s="175">
        <v>26</v>
      </c>
      <c r="AG3" s="175">
        <v>27</v>
      </c>
      <c r="AH3" s="175">
        <v>28</v>
      </c>
      <c r="AI3" s="177">
        <v>29</v>
      </c>
      <c r="AJ3" s="177">
        <v>30</v>
      </c>
      <c r="AK3" s="177">
        <v>31</v>
      </c>
      <c r="AL3" s="177">
        <v>32</v>
      </c>
      <c r="AM3" s="177">
        <v>33</v>
      </c>
      <c r="AN3" s="177">
        <v>34</v>
      </c>
      <c r="AO3" s="177">
        <v>35</v>
      </c>
      <c r="AP3" s="181" t="s">
        <v>257</v>
      </c>
      <c r="AQ3" s="181" t="s">
        <v>258</v>
      </c>
      <c r="AR3" s="179" t="s">
        <v>256</v>
      </c>
    </row>
    <row r="4" spans="1:44" s="120" customFormat="1" ht="15" customHeight="1" x14ac:dyDescent="0.25">
      <c r="A4" s="115">
        <v>1</v>
      </c>
      <c r="B4" s="116"/>
      <c r="C4" s="116"/>
      <c r="D4" s="116"/>
      <c r="E4" s="117"/>
      <c r="F4" s="116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9"/>
      <c r="AJ4" s="119"/>
      <c r="AK4" s="119"/>
      <c r="AL4" s="119"/>
      <c r="AM4" s="119"/>
      <c r="AN4" s="119"/>
      <c r="AO4" s="119"/>
      <c r="AP4" s="119">
        <f t="shared" ref="AP4:AP68" si="0">SUM(G4:AI4)</f>
        <v>0</v>
      </c>
      <c r="AQ4" s="119">
        <f>SUM(AJ4:AO4)</f>
        <v>0</v>
      </c>
      <c r="AR4" s="119">
        <f>SUM(AP4:AQ4)</f>
        <v>0</v>
      </c>
    </row>
    <row r="5" spans="1:44" s="120" customFormat="1" ht="15" customHeight="1" x14ac:dyDescent="0.25">
      <c r="A5" s="121">
        <v>2</v>
      </c>
      <c r="B5" s="116"/>
      <c r="C5" s="116"/>
      <c r="D5" s="116"/>
      <c r="E5" s="122"/>
      <c r="F5" s="123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9"/>
      <c r="AJ5" s="119"/>
      <c r="AK5" s="119"/>
      <c r="AL5" s="119"/>
      <c r="AM5" s="119"/>
      <c r="AN5" s="119"/>
      <c r="AO5" s="119"/>
      <c r="AP5" s="119">
        <f t="shared" si="0"/>
        <v>0</v>
      </c>
      <c r="AQ5" s="119">
        <f t="shared" ref="AQ5:AQ68" si="1">SUM(AJ5:AO5)</f>
        <v>0</v>
      </c>
      <c r="AR5" s="119">
        <f t="shared" ref="AR5:AR68" si="2">SUM(AP5:AQ5)</f>
        <v>0</v>
      </c>
    </row>
    <row r="6" spans="1:44" s="120" customFormat="1" ht="15" customHeight="1" x14ac:dyDescent="0.25">
      <c r="A6" s="121">
        <v>3</v>
      </c>
      <c r="B6" s="116"/>
      <c r="C6" s="116"/>
      <c r="D6" s="116"/>
      <c r="E6" s="124"/>
      <c r="F6" s="125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9"/>
      <c r="AJ6" s="119"/>
      <c r="AK6" s="119"/>
      <c r="AL6" s="119"/>
      <c r="AM6" s="119"/>
      <c r="AN6" s="119"/>
      <c r="AO6" s="119"/>
      <c r="AP6" s="119">
        <f t="shared" si="0"/>
        <v>0</v>
      </c>
      <c r="AQ6" s="119">
        <f t="shared" si="1"/>
        <v>0</v>
      </c>
      <c r="AR6" s="119">
        <f t="shared" si="2"/>
        <v>0</v>
      </c>
    </row>
    <row r="7" spans="1:44" s="127" customFormat="1" ht="15" customHeight="1" x14ac:dyDescent="0.25">
      <c r="A7" s="115">
        <v>4</v>
      </c>
      <c r="B7" s="116"/>
      <c r="C7" s="116"/>
      <c r="D7" s="116"/>
      <c r="E7" s="122"/>
      <c r="F7" s="123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26"/>
      <c r="AJ7" s="126"/>
      <c r="AK7" s="126"/>
      <c r="AL7" s="126"/>
      <c r="AM7" s="126"/>
      <c r="AN7" s="126"/>
      <c r="AO7" s="126"/>
      <c r="AP7" s="119">
        <f t="shared" si="0"/>
        <v>0</v>
      </c>
      <c r="AQ7" s="119">
        <f t="shared" si="1"/>
        <v>0</v>
      </c>
      <c r="AR7" s="119">
        <f t="shared" si="2"/>
        <v>0</v>
      </c>
    </row>
    <row r="8" spans="1:44" s="120" customFormat="1" ht="15" customHeight="1" x14ac:dyDescent="0.25">
      <c r="A8" s="115">
        <v>5</v>
      </c>
      <c r="B8" s="116"/>
      <c r="C8" s="116"/>
      <c r="D8" s="116"/>
      <c r="E8" s="122"/>
      <c r="F8" s="123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9"/>
      <c r="AJ8" s="119"/>
      <c r="AK8" s="119"/>
      <c r="AL8" s="119"/>
      <c r="AM8" s="119"/>
      <c r="AN8" s="119"/>
      <c r="AO8" s="119"/>
      <c r="AP8" s="119">
        <f t="shared" si="0"/>
        <v>0</v>
      </c>
      <c r="AQ8" s="119">
        <f t="shared" si="1"/>
        <v>0</v>
      </c>
      <c r="AR8" s="119">
        <f t="shared" si="2"/>
        <v>0</v>
      </c>
    </row>
    <row r="9" spans="1:44" s="120" customFormat="1" ht="15" customHeight="1" x14ac:dyDescent="0.25">
      <c r="A9" s="121">
        <v>6</v>
      </c>
      <c r="B9" s="116"/>
      <c r="C9" s="116"/>
      <c r="D9" s="116"/>
      <c r="E9" s="128"/>
      <c r="F9" s="129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119"/>
      <c r="AL9" s="119"/>
      <c r="AM9" s="119"/>
      <c r="AN9" s="119"/>
      <c r="AO9" s="119"/>
      <c r="AP9" s="119">
        <f t="shared" si="0"/>
        <v>0</v>
      </c>
      <c r="AQ9" s="119">
        <f t="shared" si="1"/>
        <v>0</v>
      </c>
      <c r="AR9" s="119">
        <f t="shared" si="2"/>
        <v>0</v>
      </c>
    </row>
    <row r="10" spans="1:44" s="120" customFormat="1" ht="15" customHeight="1" x14ac:dyDescent="0.25">
      <c r="A10" s="115">
        <v>7</v>
      </c>
      <c r="B10" s="116"/>
      <c r="C10" s="116"/>
      <c r="D10" s="116"/>
      <c r="E10" s="117"/>
      <c r="F10" s="116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9"/>
      <c r="AJ10" s="119"/>
      <c r="AK10" s="119"/>
      <c r="AL10" s="119"/>
      <c r="AM10" s="119"/>
      <c r="AN10" s="119"/>
      <c r="AO10" s="119"/>
      <c r="AP10" s="119">
        <f t="shared" si="0"/>
        <v>0</v>
      </c>
      <c r="AQ10" s="119">
        <f t="shared" si="1"/>
        <v>0</v>
      </c>
      <c r="AR10" s="119">
        <f t="shared" si="2"/>
        <v>0</v>
      </c>
    </row>
    <row r="11" spans="1:44" s="120" customFormat="1" ht="15" customHeight="1" x14ac:dyDescent="0.25">
      <c r="A11" s="121">
        <v>8</v>
      </c>
      <c r="B11" s="116"/>
      <c r="C11" s="116"/>
      <c r="D11" s="116"/>
      <c r="E11" s="128"/>
      <c r="F11" s="129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9"/>
      <c r="AJ11" s="119"/>
      <c r="AK11" s="119"/>
      <c r="AL11" s="119"/>
      <c r="AM11" s="119"/>
      <c r="AN11" s="119"/>
      <c r="AO11" s="119"/>
      <c r="AP11" s="119">
        <f t="shared" si="0"/>
        <v>0</v>
      </c>
      <c r="AQ11" s="119">
        <f t="shared" si="1"/>
        <v>0</v>
      </c>
      <c r="AR11" s="119">
        <f t="shared" si="2"/>
        <v>0</v>
      </c>
    </row>
    <row r="12" spans="1:44" s="120" customFormat="1" ht="15" customHeight="1" x14ac:dyDescent="0.25">
      <c r="A12" s="121">
        <v>9</v>
      </c>
      <c r="B12" s="130"/>
      <c r="C12" s="130"/>
      <c r="D12" s="130"/>
      <c r="E12" s="122"/>
      <c r="F12" s="123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19"/>
      <c r="AK12" s="119"/>
      <c r="AL12" s="119"/>
      <c r="AM12" s="119"/>
      <c r="AN12" s="119"/>
      <c r="AO12" s="119"/>
      <c r="AP12" s="119">
        <f t="shared" si="0"/>
        <v>0</v>
      </c>
      <c r="AQ12" s="119">
        <f t="shared" si="1"/>
        <v>0</v>
      </c>
      <c r="AR12" s="119">
        <f t="shared" si="2"/>
        <v>0</v>
      </c>
    </row>
    <row r="13" spans="1:44" s="120" customFormat="1" ht="15" customHeight="1" x14ac:dyDescent="0.25">
      <c r="A13" s="115">
        <v>10</v>
      </c>
      <c r="B13" s="116"/>
      <c r="C13" s="116"/>
      <c r="D13" s="116"/>
      <c r="E13" s="122"/>
      <c r="F13" s="123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19"/>
      <c r="AK13" s="119"/>
      <c r="AL13" s="119"/>
      <c r="AM13" s="119"/>
      <c r="AN13" s="119"/>
      <c r="AO13" s="119"/>
      <c r="AP13" s="119">
        <f t="shared" si="0"/>
        <v>0</v>
      </c>
      <c r="AQ13" s="119">
        <f t="shared" si="1"/>
        <v>0</v>
      </c>
      <c r="AR13" s="119">
        <f t="shared" si="2"/>
        <v>0</v>
      </c>
    </row>
    <row r="14" spans="1:44" s="120" customFormat="1" ht="15" customHeight="1" x14ac:dyDescent="0.25">
      <c r="A14" s="115">
        <v>11</v>
      </c>
      <c r="B14" s="116"/>
      <c r="C14" s="116"/>
      <c r="D14" s="116"/>
      <c r="E14" s="122"/>
      <c r="F14" s="123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9"/>
      <c r="AJ14" s="119"/>
      <c r="AK14" s="119"/>
      <c r="AL14" s="119"/>
      <c r="AM14" s="119"/>
      <c r="AN14" s="119"/>
      <c r="AO14" s="119"/>
      <c r="AP14" s="119">
        <f t="shared" si="0"/>
        <v>0</v>
      </c>
      <c r="AQ14" s="119">
        <f t="shared" si="1"/>
        <v>0</v>
      </c>
      <c r="AR14" s="119">
        <f t="shared" si="2"/>
        <v>0</v>
      </c>
    </row>
    <row r="15" spans="1:44" s="120" customFormat="1" ht="15" customHeight="1" x14ac:dyDescent="0.25">
      <c r="A15" s="121">
        <v>12</v>
      </c>
      <c r="B15" s="116"/>
      <c r="C15" s="116"/>
      <c r="D15" s="116"/>
      <c r="E15" s="122"/>
      <c r="F15" s="129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9"/>
      <c r="AJ15" s="119"/>
      <c r="AK15" s="119"/>
      <c r="AL15" s="119"/>
      <c r="AM15" s="119"/>
      <c r="AN15" s="119"/>
      <c r="AO15" s="119"/>
      <c r="AP15" s="119">
        <f t="shared" si="0"/>
        <v>0</v>
      </c>
      <c r="AQ15" s="119">
        <f t="shared" si="1"/>
        <v>0</v>
      </c>
      <c r="AR15" s="119">
        <f t="shared" si="2"/>
        <v>0</v>
      </c>
    </row>
    <row r="16" spans="1:44" s="120" customFormat="1" ht="15" customHeight="1" x14ac:dyDescent="0.25">
      <c r="A16" s="115">
        <v>13</v>
      </c>
      <c r="B16" s="116"/>
      <c r="C16" s="116"/>
      <c r="D16" s="116"/>
      <c r="E16" s="122"/>
      <c r="F16" s="123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9"/>
      <c r="AJ16" s="119"/>
      <c r="AK16" s="119"/>
      <c r="AL16" s="119"/>
      <c r="AM16" s="119"/>
      <c r="AN16" s="119"/>
      <c r="AO16" s="119"/>
      <c r="AP16" s="119">
        <f t="shared" si="0"/>
        <v>0</v>
      </c>
      <c r="AQ16" s="119">
        <f t="shared" si="1"/>
        <v>0</v>
      </c>
      <c r="AR16" s="119">
        <f t="shared" si="2"/>
        <v>0</v>
      </c>
    </row>
    <row r="17" spans="1:44" s="127" customFormat="1" ht="15" customHeight="1" x14ac:dyDescent="0.25">
      <c r="A17" s="121">
        <v>14</v>
      </c>
      <c r="B17" s="130"/>
      <c r="C17" s="130"/>
      <c r="D17" s="130"/>
      <c r="E17" s="122"/>
      <c r="F17" s="123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26"/>
      <c r="AJ17" s="126"/>
      <c r="AK17" s="126"/>
      <c r="AL17" s="126"/>
      <c r="AM17" s="126"/>
      <c r="AN17" s="126"/>
      <c r="AO17" s="126"/>
      <c r="AP17" s="119">
        <f t="shared" si="0"/>
        <v>0</v>
      </c>
      <c r="AQ17" s="119">
        <f t="shared" si="1"/>
        <v>0</v>
      </c>
      <c r="AR17" s="119">
        <f t="shared" si="2"/>
        <v>0</v>
      </c>
    </row>
    <row r="18" spans="1:44" s="120" customFormat="1" ht="15" customHeight="1" x14ac:dyDescent="0.25">
      <c r="A18" s="121">
        <v>15</v>
      </c>
      <c r="B18" s="130"/>
      <c r="C18" s="130"/>
      <c r="D18" s="130"/>
      <c r="E18" s="122"/>
      <c r="F18" s="123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9"/>
      <c r="AJ18" s="119"/>
      <c r="AK18" s="119"/>
      <c r="AL18" s="119"/>
      <c r="AM18" s="119"/>
      <c r="AN18" s="119"/>
      <c r="AO18" s="119"/>
      <c r="AP18" s="119">
        <f t="shared" si="0"/>
        <v>0</v>
      </c>
      <c r="AQ18" s="119">
        <f t="shared" si="1"/>
        <v>0</v>
      </c>
      <c r="AR18" s="119">
        <f t="shared" si="2"/>
        <v>0</v>
      </c>
    </row>
    <row r="19" spans="1:44" s="120" customFormat="1" ht="15" customHeight="1" x14ac:dyDescent="0.25">
      <c r="A19" s="115">
        <v>16</v>
      </c>
      <c r="B19" s="130"/>
      <c r="C19" s="130"/>
      <c r="D19" s="130"/>
      <c r="E19" s="122"/>
      <c r="F19" s="123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9"/>
      <c r="AJ19" s="119"/>
      <c r="AK19" s="119"/>
      <c r="AL19" s="119"/>
      <c r="AM19" s="119"/>
      <c r="AN19" s="119"/>
      <c r="AO19" s="119"/>
      <c r="AP19" s="119">
        <f t="shared" si="0"/>
        <v>0</v>
      </c>
      <c r="AQ19" s="119">
        <f t="shared" si="1"/>
        <v>0</v>
      </c>
      <c r="AR19" s="119">
        <f t="shared" si="2"/>
        <v>0</v>
      </c>
    </row>
    <row r="20" spans="1:44" s="127" customFormat="1" ht="15" customHeight="1" x14ac:dyDescent="0.25">
      <c r="A20" s="115">
        <v>17</v>
      </c>
      <c r="B20" s="116"/>
      <c r="C20" s="116"/>
      <c r="D20" s="116"/>
      <c r="E20" s="122"/>
      <c r="F20" s="123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26"/>
      <c r="AJ20" s="126"/>
      <c r="AK20" s="126"/>
      <c r="AL20" s="126"/>
      <c r="AM20" s="126"/>
      <c r="AN20" s="126"/>
      <c r="AO20" s="126"/>
      <c r="AP20" s="119">
        <f t="shared" si="0"/>
        <v>0</v>
      </c>
      <c r="AQ20" s="119">
        <f t="shared" si="1"/>
        <v>0</v>
      </c>
      <c r="AR20" s="119">
        <f t="shared" si="2"/>
        <v>0</v>
      </c>
    </row>
    <row r="21" spans="1:44" s="120" customFormat="1" ht="15" customHeight="1" x14ac:dyDescent="0.25">
      <c r="A21" s="121">
        <v>18</v>
      </c>
      <c r="B21" s="116"/>
      <c r="C21" s="116"/>
      <c r="D21" s="116"/>
      <c r="E21" s="122"/>
      <c r="F21" s="123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9"/>
      <c r="AJ21" s="119"/>
      <c r="AK21" s="119"/>
      <c r="AL21" s="119"/>
      <c r="AM21" s="119"/>
      <c r="AN21" s="119"/>
      <c r="AO21" s="119"/>
      <c r="AP21" s="119">
        <f t="shared" si="0"/>
        <v>0</v>
      </c>
      <c r="AQ21" s="119">
        <f t="shared" si="1"/>
        <v>0</v>
      </c>
      <c r="AR21" s="119">
        <f t="shared" si="2"/>
        <v>0</v>
      </c>
    </row>
    <row r="22" spans="1:44" s="120" customFormat="1" ht="15" customHeight="1" x14ac:dyDescent="0.25">
      <c r="A22" s="115">
        <v>19</v>
      </c>
      <c r="B22" s="116"/>
      <c r="C22" s="116"/>
      <c r="D22" s="116"/>
      <c r="E22" s="117"/>
      <c r="F22" s="116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9"/>
      <c r="AJ22" s="119"/>
      <c r="AK22" s="119"/>
      <c r="AL22" s="119"/>
      <c r="AM22" s="119"/>
      <c r="AN22" s="119"/>
      <c r="AO22" s="119"/>
      <c r="AP22" s="119">
        <f t="shared" si="0"/>
        <v>0</v>
      </c>
      <c r="AQ22" s="119">
        <f t="shared" si="1"/>
        <v>0</v>
      </c>
      <c r="AR22" s="119">
        <f t="shared" si="2"/>
        <v>0</v>
      </c>
    </row>
    <row r="23" spans="1:44" s="120" customFormat="1" ht="15" customHeight="1" x14ac:dyDescent="0.25">
      <c r="A23" s="121">
        <v>20</v>
      </c>
      <c r="B23" s="116"/>
      <c r="C23" s="116"/>
      <c r="D23" s="116"/>
      <c r="E23" s="122"/>
      <c r="F23" s="123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9"/>
      <c r="AJ23" s="119"/>
      <c r="AK23" s="119"/>
      <c r="AL23" s="119"/>
      <c r="AM23" s="119"/>
      <c r="AN23" s="119"/>
      <c r="AO23" s="119"/>
      <c r="AP23" s="119">
        <f t="shared" si="0"/>
        <v>0</v>
      </c>
      <c r="AQ23" s="119">
        <f t="shared" si="1"/>
        <v>0</v>
      </c>
      <c r="AR23" s="119">
        <f t="shared" si="2"/>
        <v>0</v>
      </c>
    </row>
    <row r="24" spans="1:44" s="120" customFormat="1" ht="15" customHeight="1" x14ac:dyDescent="0.25">
      <c r="A24" s="121">
        <v>21</v>
      </c>
      <c r="B24" s="116"/>
      <c r="C24" s="116"/>
      <c r="D24" s="116"/>
      <c r="E24" s="122"/>
      <c r="F24" s="123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9"/>
      <c r="AJ24" s="119"/>
      <c r="AK24" s="119"/>
      <c r="AL24" s="119"/>
      <c r="AM24" s="119"/>
      <c r="AN24" s="119"/>
      <c r="AO24" s="119"/>
      <c r="AP24" s="119">
        <f t="shared" si="0"/>
        <v>0</v>
      </c>
      <c r="AQ24" s="119">
        <f t="shared" si="1"/>
        <v>0</v>
      </c>
      <c r="AR24" s="119">
        <f t="shared" si="2"/>
        <v>0</v>
      </c>
    </row>
    <row r="25" spans="1:44" s="120" customFormat="1" ht="15" customHeight="1" x14ac:dyDescent="0.25">
      <c r="A25" s="131"/>
      <c r="B25" s="130"/>
      <c r="C25" s="130"/>
      <c r="D25" s="130"/>
      <c r="E25" s="122"/>
      <c r="F25" s="123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9"/>
      <c r="AJ25" s="119"/>
      <c r="AK25" s="119"/>
      <c r="AL25" s="119"/>
      <c r="AM25" s="119"/>
      <c r="AN25" s="119"/>
      <c r="AO25" s="119"/>
      <c r="AP25" s="119">
        <f t="shared" si="0"/>
        <v>0</v>
      </c>
      <c r="AQ25" s="119">
        <f t="shared" si="1"/>
        <v>0</v>
      </c>
      <c r="AR25" s="119">
        <f t="shared" si="2"/>
        <v>0</v>
      </c>
    </row>
    <row r="26" spans="1:44" s="120" customFormat="1" ht="15" customHeight="1" x14ac:dyDescent="0.25">
      <c r="A26" s="131"/>
      <c r="B26" s="130"/>
      <c r="C26" s="130"/>
      <c r="D26" s="130"/>
      <c r="E26" s="122"/>
      <c r="F26" s="123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9"/>
      <c r="AJ26" s="119"/>
      <c r="AK26" s="119"/>
      <c r="AL26" s="119"/>
      <c r="AM26" s="119"/>
      <c r="AN26" s="119"/>
      <c r="AO26" s="119"/>
      <c r="AP26" s="119">
        <f t="shared" si="0"/>
        <v>0</v>
      </c>
      <c r="AQ26" s="119">
        <f t="shared" si="1"/>
        <v>0</v>
      </c>
      <c r="AR26" s="119">
        <f t="shared" si="2"/>
        <v>0</v>
      </c>
    </row>
    <row r="27" spans="1:44" s="120" customFormat="1" ht="15" customHeight="1" x14ac:dyDescent="0.25">
      <c r="A27" s="131"/>
      <c r="B27" s="116"/>
      <c r="C27" s="116"/>
      <c r="D27" s="116"/>
      <c r="E27" s="117"/>
      <c r="F27" s="116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9"/>
      <c r="AJ27" s="119"/>
      <c r="AK27" s="119"/>
      <c r="AL27" s="119"/>
      <c r="AM27" s="119"/>
      <c r="AN27" s="119"/>
      <c r="AO27" s="119"/>
      <c r="AP27" s="119">
        <f t="shared" si="0"/>
        <v>0</v>
      </c>
      <c r="AQ27" s="119">
        <f t="shared" si="1"/>
        <v>0</v>
      </c>
      <c r="AR27" s="119">
        <f t="shared" si="2"/>
        <v>0</v>
      </c>
    </row>
    <row r="28" spans="1:44" s="120" customFormat="1" ht="15" customHeight="1" x14ac:dyDescent="0.25">
      <c r="A28" s="131"/>
      <c r="B28" s="116"/>
      <c r="C28" s="116"/>
      <c r="D28" s="116"/>
      <c r="E28" s="117"/>
      <c r="F28" s="116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9"/>
      <c r="AJ28" s="119"/>
      <c r="AK28" s="119"/>
      <c r="AL28" s="119"/>
      <c r="AM28" s="119"/>
      <c r="AN28" s="119"/>
      <c r="AO28" s="119"/>
      <c r="AP28" s="119">
        <f t="shared" si="0"/>
        <v>0</v>
      </c>
      <c r="AQ28" s="119">
        <f t="shared" si="1"/>
        <v>0</v>
      </c>
      <c r="AR28" s="119">
        <f t="shared" si="2"/>
        <v>0</v>
      </c>
    </row>
    <row r="29" spans="1:44" s="120" customFormat="1" ht="15" customHeight="1" x14ac:dyDescent="0.25">
      <c r="A29" s="131"/>
      <c r="B29" s="116"/>
      <c r="C29" s="116"/>
      <c r="D29" s="116"/>
      <c r="E29" s="122"/>
      <c r="F29" s="123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9"/>
      <c r="AJ29" s="119"/>
      <c r="AK29" s="119"/>
      <c r="AL29" s="119"/>
      <c r="AM29" s="119"/>
      <c r="AN29" s="119"/>
      <c r="AO29" s="119"/>
      <c r="AP29" s="119">
        <f t="shared" si="0"/>
        <v>0</v>
      </c>
      <c r="AQ29" s="119">
        <f t="shared" si="1"/>
        <v>0</v>
      </c>
      <c r="AR29" s="119">
        <f t="shared" si="2"/>
        <v>0</v>
      </c>
    </row>
    <row r="30" spans="1:44" s="120" customFormat="1" ht="15" customHeight="1" x14ac:dyDescent="0.25">
      <c r="A30" s="131"/>
      <c r="B30" s="130"/>
      <c r="C30" s="130"/>
      <c r="D30" s="130"/>
      <c r="E30" s="132"/>
      <c r="F30" s="133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9"/>
      <c r="AJ30" s="119"/>
      <c r="AK30" s="119"/>
      <c r="AL30" s="119"/>
      <c r="AM30" s="119"/>
      <c r="AN30" s="119"/>
      <c r="AO30" s="119"/>
      <c r="AP30" s="119">
        <f t="shared" si="0"/>
        <v>0</v>
      </c>
      <c r="AQ30" s="119">
        <f t="shared" si="1"/>
        <v>0</v>
      </c>
      <c r="AR30" s="119">
        <f t="shared" si="2"/>
        <v>0</v>
      </c>
    </row>
    <row r="31" spans="1:44" s="120" customFormat="1" ht="15" customHeight="1" x14ac:dyDescent="0.25">
      <c r="A31" s="131"/>
      <c r="B31" s="130"/>
      <c r="C31" s="130"/>
      <c r="D31" s="130"/>
      <c r="E31" s="122"/>
      <c r="F31" s="123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9"/>
      <c r="AJ31" s="119"/>
      <c r="AK31" s="119"/>
      <c r="AL31" s="119"/>
      <c r="AM31" s="119"/>
      <c r="AN31" s="119"/>
      <c r="AO31" s="119"/>
      <c r="AP31" s="119">
        <f t="shared" si="0"/>
        <v>0</v>
      </c>
      <c r="AQ31" s="119">
        <f t="shared" si="1"/>
        <v>0</v>
      </c>
      <c r="AR31" s="119">
        <f t="shared" si="2"/>
        <v>0</v>
      </c>
    </row>
    <row r="32" spans="1:44" s="120" customFormat="1" ht="15" customHeight="1" x14ac:dyDescent="0.25">
      <c r="A32" s="131"/>
      <c r="B32" s="116"/>
      <c r="C32" s="116"/>
      <c r="D32" s="116"/>
      <c r="E32" s="122"/>
      <c r="F32" s="123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9"/>
      <c r="AJ32" s="119"/>
      <c r="AK32" s="119"/>
      <c r="AL32" s="119"/>
      <c r="AM32" s="119"/>
      <c r="AN32" s="119"/>
      <c r="AO32" s="119"/>
      <c r="AP32" s="119">
        <f t="shared" si="0"/>
        <v>0</v>
      </c>
      <c r="AQ32" s="119">
        <f t="shared" si="1"/>
        <v>0</v>
      </c>
      <c r="AR32" s="119">
        <f t="shared" si="2"/>
        <v>0</v>
      </c>
    </row>
    <row r="33" spans="1:44" s="120" customFormat="1" ht="15" customHeight="1" x14ac:dyDescent="0.25">
      <c r="A33" s="131"/>
      <c r="B33" s="116"/>
      <c r="C33" s="116"/>
      <c r="D33" s="116"/>
      <c r="E33" s="122"/>
      <c r="F33" s="123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9"/>
      <c r="AJ33" s="119"/>
      <c r="AK33" s="119"/>
      <c r="AL33" s="119"/>
      <c r="AM33" s="119"/>
      <c r="AN33" s="119"/>
      <c r="AO33" s="119"/>
      <c r="AP33" s="119">
        <f t="shared" si="0"/>
        <v>0</v>
      </c>
      <c r="AQ33" s="119">
        <f t="shared" si="1"/>
        <v>0</v>
      </c>
      <c r="AR33" s="119">
        <f t="shared" si="2"/>
        <v>0</v>
      </c>
    </row>
    <row r="34" spans="1:44" s="120" customFormat="1" ht="15" customHeight="1" x14ac:dyDescent="0.25">
      <c r="A34" s="131"/>
      <c r="B34" s="116"/>
      <c r="C34" s="116"/>
      <c r="D34" s="116"/>
      <c r="E34" s="122"/>
      <c r="F34" s="123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9"/>
      <c r="AJ34" s="119"/>
      <c r="AK34" s="119"/>
      <c r="AL34" s="119"/>
      <c r="AM34" s="119"/>
      <c r="AN34" s="119"/>
      <c r="AO34" s="119"/>
      <c r="AP34" s="119">
        <f t="shared" si="0"/>
        <v>0</v>
      </c>
      <c r="AQ34" s="119">
        <f t="shared" si="1"/>
        <v>0</v>
      </c>
      <c r="AR34" s="119">
        <f t="shared" si="2"/>
        <v>0</v>
      </c>
    </row>
    <row r="35" spans="1:44" s="120" customFormat="1" ht="15" customHeight="1" x14ac:dyDescent="0.25">
      <c r="A35" s="131"/>
      <c r="B35" s="116"/>
      <c r="C35" s="116"/>
      <c r="D35" s="116"/>
      <c r="E35" s="122"/>
      <c r="F35" s="123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9"/>
      <c r="AJ35" s="119"/>
      <c r="AK35" s="119"/>
      <c r="AL35" s="119"/>
      <c r="AM35" s="119"/>
      <c r="AN35" s="119"/>
      <c r="AO35" s="119"/>
      <c r="AP35" s="119">
        <f t="shared" si="0"/>
        <v>0</v>
      </c>
      <c r="AQ35" s="119">
        <f t="shared" si="1"/>
        <v>0</v>
      </c>
      <c r="AR35" s="119">
        <f t="shared" si="2"/>
        <v>0</v>
      </c>
    </row>
    <row r="36" spans="1:44" s="120" customFormat="1" ht="15" customHeight="1" x14ac:dyDescent="0.25">
      <c r="A36" s="131"/>
      <c r="B36" s="116"/>
      <c r="C36" s="116"/>
      <c r="D36" s="116"/>
      <c r="E36" s="128"/>
      <c r="F36" s="129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9"/>
      <c r="AJ36" s="119"/>
      <c r="AK36" s="119"/>
      <c r="AL36" s="119"/>
      <c r="AM36" s="119"/>
      <c r="AN36" s="119"/>
      <c r="AO36" s="119"/>
      <c r="AP36" s="119">
        <f t="shared" si="0"/>
        <v>0</v>
      </c>
      <c r="AQ36" s="119">
        <f t="shared" si="1"/>
        <v>0</v>
      </c>
      <c r="AR36" s="119">
        <f t="shared" si="2"/>
        <v>0</v>
      </c>
    </row>
    <row r="37" spans="1:44" s="120" customFormat="1" ht="15" customHeight="1" x14ac:dyDescent="0.25">
      <c r="A37" s="131"/>
      <c r="B37" s="130"/>
      <c r="C37" s="130"/>
      <c r="D37" s="130"/>
      <c r="E37" s="122"/>
      <c r="F37" s="123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9"/>
      <c r="AJ37" s="119"/>
      <c r="AK37" s="119"/>
      <c r="AL37" s="119"/>
      <c r="AM37" s="119"/>
      <c r="AN37" s="119"/>
      <c r="AO37" s="119"/>
      <c r="AP37" s="119">
        <f t="shared" si="0"/>
        <v>0</v>
      </c>
      <c r="AQ37" s="119">
        <f t="shared" si="1"/>
        <v>0</v>
      </c>
      <c r="AR37" s="119">
        <f t="shared" si="2"/>
        <v>0</v>
      </c>
    </row>
    <row r="38" spans="1:44" s="120" customFormat="1" ht="15" customHeight="1" x14ac:dyDescent="0.25">
      <c r="A38" s="131"/>
      <c r="B38" s="116"/>
      <c r="C38" s="116"/>
      <c r="D38" s="116"/>
      <c r="E38" s="128"/>
      <c r="F38" s="129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9"/>
      <c r="AJ38" s="119"/>
      <c r="AK38" s="119"/>
      <c r="AL38" s="119"/>
      <c r="AM38" s="119"/>
      <c r="AN38" s="119"/>
      <c r="AO38" s="119"/>
      <c r="AP38" s="119">
        <f t="shared" si="0"/>
        <v>0</v>
      </c>
      <c r="AQ38" s="119">
        <f t="shared" si="1"/>
        <v>0</v>
      </c>
      <c r="AR38" s="119">
        <f t="shared" si="2"/>
        <v>0</v>
      </c>
    </row>
    <row r="39" spans="1:44" s="120" customFormat="1" ht="15" customHeight="1" x14ac:dyDescent="0.25">
      <c r="A39" s="131"/>
      <c r="B39" s="116"/>
      <c r="C39" s="116"/>
      <c r="D39" s="116"/>
      <c r="E39" s="117"/>
      <c r="F39" s="116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9"/>
      <c r="AJ39" s="119"/>
      <c r="AK39" s="119"/>
      <c r="AL39" s="119"/>
      <c r="AM39" s="119"/>
      <c r="AN39" s="119"/>
      <c r="AO39" s="119"/>
      <c r="AP39" s="119">
        <f t="shared" si="0"/>
        <v>0</v>
      </c>
      <c r="AQ39" s="119">
        <f t="shared" si="1"/>
        <v>0</v>
      </c>
      <c r="AR39" s="119">
        <f t="shared" si="2"/>
        <v>0</v>
      </c>
    </row>
    <row r="40" spans="1:44" s="120" customFormat="1" ht="15" customHeight="1" x14ac:dyDescent="0.25">
      <c r="A40" s="131"/>
      <c r="B40" s="116"/>
      <c r="C40" s="116"/>
      <c r="D40" s="116"/>
      <c r="E40" s="122"/>
      <c r="F40" s="123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9"/>
      <c r="AJ40" s="119"/>
      <c r="AK40" s="119"/>
      <c r="AL40" s="119"/>
      <c r="AM40" s="119"/>
      <c r="AN40" s="119"/>
      <c r="AO40" s="119"/>
      <c r="AP40" s="119">
        <f t="shared" si="0"/>
        <v>0</v>
      </c>
      <c r="AQ40" s="119">
        <f t="shared" si="1"/>
        <v>0</v>
      </c>
      <c r="AR40" s="119">
        <f t="shared" si="2"/>
        <v>0</v>
      </c>
    </row>
    <row r="41" spans="1:44" s="120" customFormat="1" ht="15" customHeight="1" x14ac:dyDescent="0.25">
      <c r="A41" s="131"/>
      <c r="B41" s="116"/>
      <c r="C41" s="116"/>
      <c r="D41" s="116"/>
      <c r="E41" s="122"/>
      <c r="F41" s="123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9"/>
      <c r="AJ41" s="119"/>
      <c r="AK41" s="119"/>
      <c r="AL41" s="119"/>
      <c r="AM41" s="119"/>
      <c r="AN41" s="119"/>
      <c r="AO41" s="119"/>
      <c r="AP41" s="119">
        <f t="shared" si="0"/>
        <v>0</v>
      </c>
      <c r="AQ41" s="119">
        <f t="shared" si="1"/>
        <v>0</v>
      </c>
      <c r="AR41" s="119">
        <f t="shared" si="2"/>
        <v>0</v>
      </c>
    </row>
    <row r="42" spans="1:44" s="120" customFormat="1" ht="15" customHeight="1" x14ac:dyDescent="0.25">
      <c r="A42" s="131"/>
      <c r="B42" s="116"/>
      <c r="C42" s="116"/>
      <c r="D42" s="116"/>
      <c r="E42" s="122"/>
      <c r="F42" s="123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9"/>
      <c r="AJ42" s="119"/>
      <c r="AK42" s="119"/>
      <c r="AL42" s="119"/>
      <c r="AM42" s="119"/>
      <c r="AN42" s="119"/>
      <c r="AO42" s="119"/>
      <c r="AP42" s="119">
        <f t="shared" si="0"/>
        <v>0</v>
      </c>
      <c r="AQ42" s="119">
        <f t="shared" si="1"/>
        <v>0</v>
      </c>
      <c r="AR42" s="119">
        <f t="shared" si="2"/>
        <v>0</v>
      </c>
    </row>
    <row r="43" spans="1:44" s="135" customFormat="1" ht="15" customHeight="1" x14ac:dyDescent="0.25">
      <c r="A43" s="131"/>
      <c r="B43" s="116"/>
      <c r="C43" s="116"/>
      <c r="D43" s="116"/>
      <c r="E43" s="128"/>
      <c r="F43" s="129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34"/>
      <c r="AJ43" s="134"/>
      <c r="AK43" s="134"/>
      <c r="AL43" s="134"/>
      <c r="AM43" s="134"/>
      <c r="AN43" s="134"/>
      <c r="AO43" s="134"/>
      <c r="AP43" s="119">
        <f t="shared" si="0"/>
        <v>0</v>
      </c>
      <c r="AQ43" s="119">
        <f t="shared" si="1"/>
        <v>0</v>
      </c>
      <c r="AR43" s="119">
        <f t="shared" si="2"/>
        <v>0</v>
      </c>
    </row>
    <row r="44" spans="1:44" s="120" customFormat="1" ht="15" customHeight="1" x14ac:dyDescent="0.25">
      <c r="A44" s="131"/>
      <c r="B44" s="116"/>
      <c r="C44" s="116"/>
      <c r="D44" s="116"/>
      <c r="E44" s="122"/>
      <c r="F44" s="123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9"/>
      <c r="AJ44" s="119"/>
      <c r="AK44" s="119"/>
      <c r="AL44" s="119"/>
      <c r="AM44" s="119"/>
      <c r="AN44" s="119"/>
      <c r="AO44" s="119"/>
      <c r="AP44" s="119">
        <f t="shared" si="0"/>
        <v>0</v>
      </c>
      <c r="AQ44" s="119">
        <f t="shared" si="1"/>
        <v>0</v>
      </c>
      <c r="AR44" s="119">
        <f t="shared" si="2"/>
        <v>0</v>
      </c>
    </row>
    <row r="45" spans="1:44" s="127" customFormat="1" ht="15" customHeight="1" x14ac:dyDescent="0.25">
      <c r="A45" s="131"/>
      <c r="B45" s="116"/>
      <c r="C45" s="116"/>
      <c r="D45" s="116"/>
      <c r="E45" s="122"/>
      <c r="F45" s="123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26"/>
      <c r="AJ45" s="126"/>
      <c r="AK45" s="126"/>
      <c r="AL45" s="126"/>
      <c r="AM45" s="126"/>
      <c r="AN45" s="126"/>
      <c r="AO45" s="126"/>
      <c r="AP45" s="119">
        <f t="shared" si="0"/>
        <v>0</v>
      </c>
      <c r="AQ45" s="119">
        <f t="shared" si="1"/>
        <v>0</v>
      </c>
      <c r="AR45" s="119">
        <f t="shared" si="2"/>
        <v>0</v>
      </c>
    </row>
    <row r="46" spans="1:44" s="120" customFormat="1" ht="15" customHeight="1" x14ac:dyDescent="0.25">
      <c r="A46" s="131"/>
      <c r="B46" s="116"/>
      <c r="C46" s="116"/>
      <c r="D46" s="116"/>
      <c r="E46" s="122"/>
      <c r="F46" s="123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9"/>
      <c r="AJ46" s="119"/>
      <c r="AK46" s="119"/>
      <c r="AL46" s="119"/>
      <c r="AM46" s="119"/>
      <c r="AN46" s="119"/>
      <c r="AO46" s="119"/>
      <c r="AP46" s="119">
        <f t="shared" si="0"/>
        <v>0</v>
      </c>
      <c r="AQ46" s="119">
        <f t="shared" si="1"/>
        <v>0</v>
      </c>
      <c r="AR46" s="119">
        <f t="shared" si="2"/>
        <v>0</v>
      </c>
    </row>
    <row r="47" spans="1:44" s="120" customFormat="1" ht="15" customHeight="1" x14ac:dyDescent="0.25">
      <c r="A47" s="131"/>
      <c r="B47" s="116"/>
      <c r="C47" s="116"/>
      <c r="D47" s="116"/>
      <c r="E47" s="136"/>
      <c r="F47" s="137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9"/>
      <c r="AJ47" s="119"/>
      <c r="AK47" s="119"/>
      <c r="AL47" s="119"/>
      <c r="AM47" s="119"/>
      <c r="AN47" s="119"/>
      <c r="AO47" s="119"/>
      <c r="AP47" s="119">
        <f t="shared" si="0"/>
        <v>0</v>
      </c>
      <c r="AQ47" s="119">
        <f t="shared" si="1"/>
        <v>0</v>
      </c>
      <c r="AR47" s="119">
        <f t="shared" si="2"/>
        <v>0</v>
      </c>
    </row>
    <row r="48" spans="1:44" s="120" customFormat="1" ht="15" customHeight="1" x14ac:dyDescent="0.25">
      <c r="A48" s="131"/>
      <c r="B48" s="116"/>
      <c r="C48" s="116"/>
      <c r="D48" s="116"/>
      <c r="E48" s="138"/>
      <c r="F48" s="125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9"/>
      <c r="AJ48" s="119"/>
      <c r="AK48" s="119"/>
      <c r="AL48" s="119"/>
      <c r="AM48" s="119"/>
      <c r="AN48" s="119"/>
      <c r="AO48" s="119"/>
      <c r="AP48" s="119">
        <f t="shared" si="0"/>
        <v>0</v>
      </c>
      <c r="AQ48" s="119">
        <f t="shared" si="1"/>
        <v>0</v>
      </c>
      <c r="AR48" s="119">
        <f t="shared" si="2"/>
        <v>0</v>
      </c>
    </row>
    <row r="49" spans="1:44" s="120" customFormat="1" ht="15" customHeight="1" x14ac:dyDescent="0.25">
      <c r="A49" s="131"/>
      <c r="B49" s="116"/>
      <c r="C49" s="116"/>
      <c r="D49" s="116"/>
      <c r="E49" s="122"/>
      <c r="F49" s="123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9"/>
      <c r="AJ49" s="119"/>
      <c r="AK49" s="119"/>
      <c r="AL49" s="119"/>
      <c r="AM49" s="119"/>
      <c r="AN49" s="119"/>
      <c r="AO49" s="119"/>
      <c r="AP49" s="119">
        <f t="shared" si="0"/>
        <v>0</v>
      </c>
      <c r="AQ49" s="119">
        <f t="shared" si="1"/>
        <v>0</v>
      </c>
      <c r="AR49" s="119">
        <f t="shared" si="2"/>
        <v>0</v>
      </c>
    </row>
    <row r="50" spans="1:44" s="120" customFormat="1" ht="15" customHeight="1" x14ac:dyDescent="0.25">
      <c r="A50" s="131"/>
      <c r="B50" s="116"/>
      <c r="C50" s="116"/>
      <c r="D50" s="116"/>
      <c r="E50" s="117"/>
      <c r="F50" s="116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9"/>
      <c r="AJ50" s="119"/>
      <c r="AK50" s="119"/>
      <c r="AL50" s="119"/>
      <c r="AM50" s="119"/>
      <c r="AN50" s="119"/>
      <c r="AO50" s="119"/>
      <c r="AP50" s="119">
        <f t="shared" si="0"/>
        <v>0</v>
      </c>
      <c r="AQ50" s="119">
        <f t="shared" si="1"/>
        <v>0</v>
      </c>
      <c r="AR50" s="119">
        <f t="shared" si="2"/>
        <v>0</v>
      </c>
    </row>
    <row r="51" spans="1:44" s="127" customFormat="1" ht="15" customHeight="1" x14ac:dyDescent="0.25">
      <c r="A51" s="131"/>
      <c r="B51" s="116"/>
      <c r="C51" s="116"/>
      <c r="D51" s="116"/>
      <c r="E51" s="122"/>
      <c r="F51" s="123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26"/>
      <c r="AJ51" s="126"/>
      <c r="AK51" s="126"/>
      <c r="AL51" s="126"/>
      <c r="AM51" s="126"/>
      <c r="AN51" s="126"/>
      <c r="AO51" s="126"/>
      <c r="AP51" s="119">
        <f t="shared" si="0"/>
        <v>0</v>
      </c>
      <c r="AQ51" s="119">
        <f t="shared" si="1"/>
        <v>0</v>
      </c>
      <c r="AR51" s="119">
        <f t="shared" si="2"/>
        <v>0</v>
      </c>
    </row>
    <row r="52" spans="1:44" s="120" customFormat="1" ht="15" customHeight="1" x14ac:dyDescent="0.25">
      <c r="A52" s="131"/>
      <c r="B52" s="130"/>
      <c r="C52" s="130"/>
      <c r="D52" s="130"/>
      <c r="E52" s="122"/>
      <c r="F52" s="123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9"/>
      <c r="AJ52" s="119"/>
      <c r="AK52" s="119"/>
      <c r="AL52" s="119"/>
      <c r="AM52" s="119"/>
      <c r="AN52" s="119"/>
      <c r="AO52" s="119"/>
      <c r="AP52" s="119">
        <f t="shared" si="0"/>
        <v>0</v>
      </c>
      <c r="AQ52" s="119">
        <f t="shared" si="1"/>
        <v>0</v>
      </c>
      <c r="AR52" s="119">
        <f t="shared" si="2"/>
        <v>0</v>
      </c>
    </row>
    <row r="53" spans="1:44" s="135" customFormat="1" ht="15" customHeight="1" x14ac:dyDescent="0.25">
      <c r="A53" s="131"/>
      <c r="B53" s="116"/>
      <c r="C53" s="116"/>
      <c r="D53" s="116"/>
      <c r="E53" s="128"/>
      <c r="F53" s="129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34"/>
      <c r="AJ53" s="134"/>
      <c r="AK53" s="134"/>
      <c r="AL53" s="134"/>
      <c r="AM53" s="134"/>
      <c r="AN53" s="134"/>
      <c r="AO53" s="134"/>
      <c r="AP53" s="119">
        <f t="shared" si="0"/>
        <v>0</v>
      </c>
      <c r="AQ53" s="119">
        <f t="shared" si="1"/>
        <v>0</v>
      </c>
      <c r="AR53" s="119">
        <f t="shared" si="2"/>
        <v>0</v>
      </c>
    </row>
    <row r="54" spans="1:44" s="120" customFormat="1" ht="15" customHeight="1" x14ac:dyDescent="0.25">
      <c r="A54" s="131"/>
      <c r="B54" s="139"/>
      <c r="C54" s="139"/>
      <c r="D54" s="139"/>
      <c r="E54" s="140"/>
      <c r="F54" s="139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9"/>
      <c r="AJ54" s="119"/>
      <c r="AK54" s="119"/>
      <c r="AL54" s="119"/>
      <c r="AM54" s="119"/>
      <c r="AN54" s="119"/>
      <c r="AO54" s="119"/>
      <c r="AP54" s="119">
        <f t="shared" si="0"/>
        <v>0</v>
      </c>
      <c r="AQ54" s="119">
        <f t="shared" si="1"/>
        <v>0</v>
      </c>
      <c r="AR54" s="119">
        <f t="shared" si="2"/>
        <v>0</v>
      </c>
    </row>
    <row r="55" spans="1:44" s="120" customFormat="1" ht="15" customHeight="1" x14ac:dyDescent="0.25">
      <c r="A55" s="131"/>
      <c r="B55" s="116"/>
      <c r="C55" s="116"/>
      <c r="D55" s="116"/>
      <c r="E55" s="128"/>
      <c r="F55" s="129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9"/>
      <c r="AJ55" s="119"/>
      <c r="AK55" s="119"/>
      <c r="AL55" s="119"/>
      <c r="AM55" s="119"/>
      <c r="AN55" s="119"/>
      <c r="AO55" s="119"/>
      <c r="AP55" s="119">
        <f t="shared" si="0"/>
        <v>0</v>
      </c>
      <c r="AQ55" s="119">
        <f t="shared" si="1"/>
        <v>0</v>
      </c>
      <c r="AR55" s="119">
        <f t="shared" si="2"/>
        <v>0</v>
      </c>
    </row>
    <row r="56" spans="1:44" s="120" customFormat="1" ht="15" customHeight="1" x14ac:dyDescent="0.25">
      <c r="A56" s="131"/>
      <c r="B56" s="116"/>
      <c r="C56" s="116"/>
      <c r="D56" s="116"/>
      <c r="E56" s="122"/>
      <c r="F56" s="123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9"/>
      <c r="AJ56" s="119"/>
      <c r="AK56" s="119"/>
      <c r="AL56" s="119"/>
      <c r="AM56" s="119"/>
      <c r="AN56" s="119"/>
      <c r="AO56" s="119"/>
      <c r="AP56" s="119">
        <f t="shared" si="0"/>
        <v>0</v>
      </c>
      <c r="AQ56" s="119">
        <f t="shared" si="1"/>
        <v>0</v>
      </c>
      <c r="AR56" s="119">
        <f t="shared" si="2"/>
        <v>0</v>
      </c>
    </row>
    <row r="57" spans="1:44" s="120" customFormat="1" ht="15" customHeight="1" x14ac:dyDescent="0.25">
      <c r="A57" s="131"/>
      <c r="B57" s="116"/>
      <c r="C57" s="116"/>
      <c r="D57" s="116"/>
      <c r="E57" s="122"/>
      <c r="F57" s="125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9"/>
      <c r="AJ57" s="119"/>
      <c r="AK57" s="119"/>
      <c r="AL57" s="119"/>
      <c r="AM57" s="119"/>
      <c r="AN57" s="119"/>
      <c r="AO57" s="119"/>
      <c r="AP57" s="119">
        <f t="shared" si="0"/>
        <v>0</v>
      </c>
      <c r="AQ57" s="119">
        <f t="shared" si="1"/>
        <v>0</v>
      </c>
      <c r="AR57" s="119">
        <f t="shared" si="2"/>
        <v>0</v>
      </c>
    </row>
    <row r="58" spans="1:44" s="120" customFormat="1" ht="15" customHeight="1" x14ac:dyDescent="0.25">
      <c r="A58" s="131"/>
      <c r="B58" s="130"/>
      <c r="C58" s="130"/>
      <c r="D58" s="130"/>
      <c r="E58" s="122"/>
      <c r="F58" s="123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9"/>
      <c r="AJ58" s="119"/>
      <c r="AK58" s="119"/>
      <c r="AL58" s="119"/>
      <c r="AM58" s="119"/>
      <c r="AN58" s="119"/>
      <c r="AO58" s="119"/>
      <c r="AP58" s="119">
        <f t="shared" si="0"/>
        <v>0</v>
      </c>
      <c r="AQ58" s="119">
        <f t="shared" si="1"/>
        <v>0</v>
      </c>
      <c r="AR58" s="119">
        <f t="shared" si="2"/>
        <v>0</v>
      </c>
    </row>
    <row r="59" spans="1:44" s="120" customFormat="1" ht="15" customHeight="1" x14ac:dyDescent="0.25">
      <c r="A59" s="131"/>
      <c r="B59" s="130"/>
      <c r="C59" s="130"/>
      <c r="D59" s="130"/>
      <c r="E59" s="122"/>
      <c r="F59" s="123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9"/>
      <c r="AJ59" s="119"/>
      <c r="AK59" s="119"/>
      <c r="AL59" s="119"/>
      <c r="AM59" s="119"/>
      <c r="AN59" s="119"/>
      <c r="AO59" s="119"/>
      <c r="AP59" s="119">
        <f t="shared" si="0"/>
        <v>0</v>
      </c>
      <c r="AQ59" s="119">
        <f t="shared" si="1"/>
        <v>0</v>
      </c>
      <c r="AR59" s="119">
        <f t="shared" si="2"/>
        <v>0</v>
      </c>
    </row>
    <row r="60" spans="1:44" s="120" customFormat="1" ht="15" customHeight="1" x14ac:dyDescent="0.25">
      <c r="A60" s="131"/>
      <c r="B60" s="139"/>
      <c r="C60" s="139"/>
      <c r="D60" s="139"/>
      <c r="E60" s="122"/>
      <c r="F60" s="123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9"/>
      <c r="AJ60" s="119"/>
      <c r="AK60" s="119"/>
      <c r="AL60" s="119"/>
      <c r="AM60" s="119"/>
      <c r="AN60" s="119"/>
      <c r="AO60" s="119"/>
      <c r="AP60" s="119">
        <f t="shared" si="0"/>
        <v>0</v>
      </c>
      <c r="AQ60" s="119">
        <f t="shared" si="1"/>
        <v>0</v>
      </c>
      <c r="AR60" s="119">
        <f t="shared" si="2"/>
        <v>0</v>
      </c>
    </row>
    <row r="61" spans="1:44" s="120" customFormat="1" ht="15" customHeight="1" x14ac:dyDescent="0.25">
      <c r="A61" s="131"/>
      <c r="B61" s="116"/>
      <c r="C61" s="116"/>
      <c r="D61" s="116"/>
      <c r="E61" s="122"/>
      <c r="F61" s="123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9"/>
      <c r="AJ61" s="119"/>
      <c r="AK61" s="119"/>
      <c r="AL61" s="119"/>
      <c r="AM61" s="119"/>
      <c r="AN61" s="119"/>
      <c r="AO61" s="119"/>
      <c r="AP61" s="119">
        <f t="shared" si="0"/>
        <v>0</v>
      </c>
      <c r="AQ61" s="119">
        <f t="shared" si="1"/>
        <v>0</v>
      </c>
      <c r="AR61" s="119">
        <f t="shared" si="2"/>
        <v>0</v>
      </c>
    </row>
    <row r="62" spans="1:44" s="120" customFormat="1" ht="15" customHeight="1" x14ac:dyDescent="0.25">
      <c r="A62" s="131"/>
      <c r="B62" s="130"/>
      <c r="C62" s="130"/>
      <c r="D62" s="130"/>
      <c r="E62" s="122"/>
      <c r="F62" s="123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9"/>
      <c r="AJ62" s="119"/>
      <c r="AK62" s="119"/>
      <c r="AL62" s="119"/>
      <c r="AM62" s="119"/>
      <c r="AN62" s="119"/>
      <c r="AO62" s="119"/>
      <c r="AP62" s="119">
        <f t="shared" si="0"/>
        <v>0</v>
      </c>
      <c r="AQ62" s="119">
        <f t="shared" si="1"/>
        <v>0</v>
      </c>
      <c r="AR62" s="119">
        <f t="shared" si="2"/>
        <v>0</v>
      </c>
    </row>
    <row r="63" spans="1:44" s="120" customFormat="1" ht="15" customHeight="1" x14ac:dyDescent="0.25">
      <c r="A63" s="131"/>
      <c r="B63" s="116"/>
      <c r="C63" s="116"/>
      <c r="D63" s="116"/>
      <c r="E63" s="122"/>
      <c r="F63" s="123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9"/>
      <c r="AJ63" s="119"/>
      <c r="AK63" s="119"/>
      <c r="AL63" s="119"/>
      <c r="AM63" s="119"/>
      <c r="AN63" s="119"/>
      <c r="AO63" s="119"/>
      <c r="AP63" s="119">
        <f t="shared" si="0"/>
        <v>0</v>
      </c>
      <c r="AQ63" s="119">
        <f t="shared" si="1"/>
        <v>0</v>
      </c>
      <c r="AR63" s="119">
        <f t="shared" si="2"/>
        <v>0</v>
      </c>
    </row>
    <row r="64" spans="1:44" s="120" customFormat="1" ht="15" customHeight="1" x14ac:dyDescent="0.25">
      <c r="A64" s="131"/>
      <c r="B64" s="116"/>
      <c r="C64" s="116"/>
      <c r="D64" s="116"/>
      <c r="E64" s="128"/>
      <c r="F64" s="129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9"/>
      <c r="AJ64" s="119"/>
      <c r="AK64" s="119"/>
      <c r="AL64" s="119"/>
      <c r="AM64" s="119"/>
      <c r="AN64" s="119"/>
      <c r="AO64" s="119"/>
      <c r="AP64" s="119">
        <f t="shared" si="0"/>
        <v>0</v>
      </c>
      <c r="AQ64" s="119">
        <f t="shared" si="1"/>
        <v>0</v>
      </c>
      <c r="AR64" s="119">
        <f t="shared" si="2"/>
        <v>0</v>
      </c>
    </row>
    <row r="65" spans="1:44" s="120" customFormat="1" ht="15" customHeight="1" x14ac:dyDescent="0.25">
      <c r="A65" s="131"/>
      <c r="B65" s="116"/>
      <c r="C65" s="116"/>
      <c r="D65" s="116"/>
      <c r="E65" s="122"/>
      <c r="F65" s="123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9"/>
      <c r="AJ65" s="119"/>
      <c r="AK65" s="119"/>
      <c r="AL65" s="119"/>
      <c r="AM65" s="119"/>
      <c r="AN65" s="119"/>
      <c r="AO65" s="119"/>
      <c r="AP65" s="119">
        <f t="shared" si="0"/>
        <v>0</v>
      </c>
      <c r="AQ65" s="119">
        <f t="shared" si="1"/>
        <v>0</v>
      </c>
      <c r="AR65" s="119">
        <f t="shared" si="2"/>
        <v>0</v>
      </c>
    </row>
    <row r="66" spans="1:44" s="120" customFormat="1" ht="15" customHeight="1" x14ac:dyDescent="0.25">
      <c r="A66" s="131"/>
      <c r="B66" s="130"/>
      <c r="C66" s="130"/>
      <c r="D66" s="130"/>
      <c r="E66" s="122"/>
      <c r="F66" s="123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9"/>
      <c r="AJ66" s="119"/>
      <c r="AK66" s="119"/>
      <c r="AL66" s="119"/>
      <c r="AM66" s="119"/>
      <c r="AN66" s="119"/>
      <c r="AO66" s="119"/>
      <c r="AP66" s="119">
        <f t="shared" si="0"/>
        <v>0</v>
      </c>
      <c r="AQ66" s="119">
        <f t="shared" si="1"/>
        <v>0</v>
      </c>
      <c r="AR66" s="119">
        <f t="shared" si="2"/>
        <v>0</v>
      </c>
    </row>
    <row r="67" spans="1:44" s="120" customFormat="1" ht="15" customHeight="1" x14ac:dyDescent="0.25">
      <c r="A67" s="131"/>
      <c r="B67" s="116"/>
      <c r="C67" s="116"/>
      <c r="D67" s="116"/>
      <c r="E67" s="122"/>
      <c r="F67" s="123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9"/>
      <c r="AJ67" s="119"/>
      <c r="AK67" s="119"/>
      <c r="AL67" s="119"/>
      <c r="AM67" s="119"/>
      <c r="AN67" s="119"/>
      <c r="AO67" s="119"/>
      <c r="AP67" s="119">
        <f t="shared" si="0"/>
        <v>0</v>
      </c>
      <c r="AQ67" s="119">
        <f t="shared" si="1"/>
        <v>0</v>
      </c>
      <c r="AR67" s="119">
        <f t="shared" si="2"/>
        <v>0</v>
      </c>
    </row>
    <row r="68" spans="1:44" s="120" customFormat="1" ht="15" customHeight="1" x14ac:dyDescent="0.25">
      <c r="A68" s="131"/>
      <c r="B68" s="116"/>
      <c r="C68" s="116"/>
      <c r="D68" s="116"/>
      <c r="E68" s="122"/>
      <c r="F68" s="123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9"/>
      <c r="AJ68" s="119"/>
      <c r="AK68" s="119"/>
      <c r="AL68" s="119"/>
      <c r="AM68" s="119"/>
      <c r="AN68" s="119"/>
      <c r="AO68" s="119"/>
      <c r="AP68" s="119">
        <f t="shared" si="0"/>
        <v>0</v>
      </c>
      <c r="AQ68" s="119">
        <f t="shared" si="1"/>
        <v>0</v>
      </c>
      <c r="AR68" s="119">
        <f t="shared" si="2"/>
        <v>0</v>
      </c>
    </row>
    <row r="69" spans="1:44" s="120" customFormat="1" ht="15" customHeight="1" x14ac:dyDescent="0.25">
      <c r="A69" s="131"/>
      <c r="B69" s="116"/>
      <c r="C69" s="116"/>
      <c r="D69" s="116"/>
      <c r="E69" s="122"/>
      <c r="F69" s="123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9"/>
      <c r="AJ69" s="119"/>
      <c r="AK69" s="119"/>
      <c r="AL69" s="119"/>
      <c r="AM69" s="119"/>
      <c r="AN69" s="119"/>
      <c r="AO69" s="119"/>
      <c r="AP69" s="119">
        <f t="shared" ref="AP69:AP106" si="3">SUM(G69:AI69)</f>
        <v>0</v>
      </c>
      <c r="AQ69" s="119">
        <f t="shared" ref="AQ69:AQ106" si="4">SUM(AJ69:AO69)</f>
        <v>0</v>
      </c>
      <c r="AR69" s="119">
        <f t="shared" ref="AR69:AR106" si="5">SUM(AP69:AQ69)</f>
        <v>0</v>
      </c>
    </row>
    <row r="70" spans="1:44" s="127" customFormat="1" ht="15" customHeight="1" x14ac:dyDescent="0.25">
      <c r="A70" s="131"/>
      <c r="B70" s="130"/>
      <c r="C70" s="130"/>
      <c r="D70" s="130"/>
      <c r="E70" s="122"/>
      <c r="F70" s="123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26"/>
      <c r="AJ70" s="126"/>
      <c r="AK70" s="126"/>
      <c r="AL70" s="126"/>
      <c r="AM70" s="126"/>
      <c r="AN70" s="126"/>
      <c r="AO70" s="126"/>
      <c r="AP70" s="119">
        <f t="shared" si="3"/>
        <v>0</v>
      </c>
      <c r="AQ70" s="119">
        <f t="shared" si="4"/>
        <v>0</v>
      </c>
      <c r="AR70" s="119">
        <f t="shared" si="5"/>
        <v>0</v>
      </c>
    </row>
    <row r="71" spans="1:44" s="120" customFormat="1" ht="15" customHeight="1" x14ac:dyDescent="0.25">
      <c r="A71" s="131"/>
      <c r="B71" s="116"/>
      <c r="C71" s="116"/>
      <c r="D71" s="116"/>
      <c r="E71" s="122"/>
      <c r="F71" s="123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19"/>
      <c r="AJ71" s="119"/>
      <c r="AK71" s="119"/>
      <c r="AL71" s="119"/>
      <c r="AM71" s="119"/>
      <c r="AN71" s="119"/>
      <c r="AO71" s="119"/>
      <c r="AP71" s="119">
        <f t="shared" si="3"/>
        <v>0</v>
      </c>
      <c r="AQ71" s="119">
        <f t="shared" si="4"/>
        <v>0</v>
      </c>
      <c r="AR71" s="119">
        <f t="shared" si="5"/>
        <v>0</v>
      </c>
    </row>
    <row r="72" spans="1:44" s="120" customFormat="1" ht="15" customHeight="1" x14ac:dyDescent="0.25">
      <c r="A72" s="131"/>
      <c r="B72" s="116"/>
      <c r="C72" s="116"/>
      <c r="D72" s="116"/>
      <c r="E72" s="122"/>
      <c r="F72" s="123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9"/>
      <c r="AJ72" s="119"/>
      <c r="AK72" s="119"/>
      <c r="AL72" s="119"/>
      <c r="AM72" s="119"/>
      <c r="AN72" s="119"/>
      <c r="AO72" s="119"/>
      <c r="AP72" s="119">
        <f t="shared" si="3"/>
        <v>0</v>
      </c>
      <c r="AQ72" s="119">
        <f t="shared" si="4"/>
        <v>0</v>
      </c>
      <c r="AR72" s="119">
        <f t="shared" si="5"/>
        <v>0</v>
      </c>
    </row>
    <row r="73" spans="1:44" s="120" customFormat="1" ht="15" customHeight="1" x14ac:dyDescent="0.25">
      <c r="A73" s="131"/>
      <c r="B73" s="116"/>
      <c r="C73" s="116"/>
      <c r="D73" s="116"/>
      <c r="E73" s="142"/>
      <c r="F73" s="137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9"/>
      <c r="AJ73" s="119"/>
      <c r="AK73" s="119"/>
      <c r="AL73" s="119"/>
      <c r="AM73" s="119"/>
      <c r="AN73" s="119"/>
      <c r="AO73" s="119"/>
      <c r="AP73" s="119">
        <f t="shared" si="3"/>
        <v>0</v>
      </c>
      <c r="AQ73" s="119">
        <f t="shared" si="4"/>
        <v>0</v>
      </c>
      <c r="AR73" s="119">
        <f t="shared" si="5"/>
        <v>0</v>
      </c>
    </row>
    <row r="74" spans="1:44" s="120" customFormat="1" ht="15" customHeight="1" x14ac:dyDescent="0.25">
      <c r="A74" s="131"/>
      <c r="B74" s="116"/>
      <c r="C74" s="116"/>
      <c r="D74" s="116"/>
      <c r="E74" s="128"/>
      <c r="F74" s="129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9"/>
      <c r="AJ74" s="119"/>
      <c r="AK74" s="119"/>
      <c r="AL74" s="119"/>
      <c r="AM74" s="119"/>
      <c r="AN74" s="119"/>
      <c r="AO74" s="119"/>
      <c r="AP74" s="119">
        <f t="shared" si="3"/>
        <v>0</v>
      </c>
      <c r="AQ74" s="119">
        <f t="shared" si="4"/>
        <v>0</v>
      </c>
      <c r="AR74" s="119">
        <f t="shared" si="5"/>
        <v>0</v>
      </c>
    </row>
    <row r="75" spans="1:44" s="120" customFormat="1" ht="15" customHeight="1" x14ac:dyDescent="0.25">
      <c r="A75" s="131"/>
      <c r="B75" s="116"/>
      <c r="C75" s="116"/>
      <c r="D75" s="116"/>
      <c r="E75" s="117"/>
      <c r="F75" s="116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9"/>
      <c r="AJ75" s="119"/>
      <c r="AK75" s="119"/>
      <c r="AL75" s="119"/>
      <c r="AM75" s="119"/>
      <c r="AN75" s="119"/>
      <c r="AO75" s="119"/>
      <c r="AP75" s="119">
        <f t="shared" si="3"/>
        <v>0</v>
      </c>
      <c r="AQ75" s="119">
        <f t="shared" si="4"/>
        <v>0</v>
      </c>
      <c r="AR75" s="119">
        <f t="shared" si="5"/>
        <v>0</v>
      </c>
    </row>
    <row r="76" spans="1:44" s="120" customFormat="1" ht="15" customHeight="1" x14ac:dyDescent="0.25">
      <c r="A76" s="131"/>
      <c r="B76" s="116"/>
      <c r="C76" s="116"/>
      <c r="D76" s="116"/>
      <c r="E76" s="117"/>
      <c r="F76" s="116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9"/>
      <c r="AJ76" s="119"/>
      <c r="AK76" s="119"/>
      <c r="AL76" s="119"/>
      <c r="AM76" s="119"/>
      <c r="AN76" s="119"/>
      <c r="AO76" s="119"/>
      <c r="AP76" s="119">
        <f t="shared" si="3"/>
        <v>0</v>
      </c>
      <c r="AQ76" s="119">
        <f t="shared" si="4"/>
        <v>0</v>
      </c>
      <c r="AR76" s="119">
        <f t="shared" si="5"/>
        <v>0</v>
      </c>
    </row>
    <row r="77" spans="1:44" s="120" customFormat="1" ht="15" customHeight="1" x14ac:dyDescent="0.25">
      <c r="A77" s="131"/>
      <c r="B77" s="116"/>
      <c r="C77" s="116"/>
      <c r="D77" s="116"/>
      <c r="E77" s="143"/>
      <c r="F77" s="144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9"/>
      <c r="AJ77" s="119"/>
      <c r="AK77" s="119"/>
      <c r="AL77" s="119"/>
      <c r="AM77" s="119"/>
      <c r="AN77" s="119"/>
      <c r="AO77" s="119"/>
      <c r="AP77" s="119">
        <f t="shared" si="3"/>
        <v>0</v>
      </c>
      <c r="AQ77" s="119">
        <f t="shared" si="4"/>
        <v>0</v>
      </c>
      <c r="AR77" s="119">
        <f t="shared" si="5"/>
        <v>0</v>
      </c>
    </row>
    <row r="78" spans="1:44" s="135" customFormat="1" ht="15" customHeight="1" x14ac:dyDescent="0.25">
      <c r="A78" s="131"/>
      <c r="B78" s="116"/>
      <c r="C78" s="116"/>
      <c r="D78" s="116"/>
      <c r="E78" s="122"/>
      <c r="F78" s="129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34"/>
      <c r="AJ78" s="134"/>
      <c r="AK78" s="134"/>
      <c r="AL78" s="134"/>
      <c r="AM78" s="134"/>
      <c r="AN78" s="134"/>
      <c r="AO78" s="134"/>
      <c r="AP78" s="119">
        <f t="shared" si="3"/>
        <v>0</v>
      </c>
      <c r="AQ78" s="119">
        <f t="shared" si="4"/>
        <v>0</v>
      </c>
      <c r="AR78" s="119">
        <f t="shared" si="5"/>
        <v>0</v>
      </c>
    </row>
    <row r="79" spans="1:44" s="120" customFormat="1" ht="15" customHeight="1" x14ac:dyDescent="0.25">
      <c r="A79" s="131"/>
      <c r="B79" s="116"/>
      <c r="C79" s="116"/>
      <c r="D79" s="116"/>
      <c r="E79" s="117"/>
      <c r="F79" s="116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9"/>
      <c r="AJ79" s="119"/>
      <c r="AK79" s="119"/>
      <c r="AL79" s="119"/>
      <c r="AM79" s="119"/>
      <c r="AN79" s="119"/>
      <c r="AO79" s="119"/>
      <c r="AP79" s="119">
        <f t="shared" si="3"/>
        <v>0</v>
      </c>
      <c r="AQ79" s="119">
        <f t="shared" si="4"/>
        <v>0</v>
      </c>
      <c r="AR79" s="119">
        <f t="shared" si="5"/>
        <v>0</v>
      </c>
    </row>
    <row r="80" spans="1:44" s="120" customFormat="1" ht="15" customHeight="1" x14ac:dyDescent="0.25">
      <c r="A80" s="131"/>
      <c r="B80" s="116"/>
      <c r="C80" s="116"/>
      <c r="D80" s="116"/>
      <c r="E80" s="117"/>
      <c r="F80" s="116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9"/>
      <c r="AJ80" s="119"/>
      <c r="AK80" s="119"/>
      <c r="AL80" s="119"/>
      <c r="AM80" s="119"/>
      <c r="AN80" s="119"/>
      <c r="AO80" s="119"/>
      <c r="AP80" s="119">
        <f t="shared" si="3"/>
        <v>0</v>
      </c>
      <c r="AQ80" s="119">
        <f t="shared" si="4"/>
        <v>0</v>
      </c>
      <c r="AR80" s="119">
        <f t="shared" si="5"/>
        <v>0</v>
      </c>
    </row>
    <row r="81" spans="1:44" s="120" customFormat="1" ht="15" customHeight="1" x14ac:dyDescent="0.25">
      <c r="A81" s="131"/>
      <c r="B81" s="116"/>
      <c r="C81" s="116"/>
      <c r="D81" s="116"/>
      <c r="E81" s="122"/>
      <c r="F81" s="123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9"/>
      <c r="AJ81" s="119"/>
      <c r="AK81" s="119"/>
      <c r="AL81" s="119"/>
      <c r="AM81" s="119"/>
      <c r="AN81" s="119"/>
      <c r="AO81" s="119"/>
      <c r="AP81" s="119">
        <f t="shared" si="3"/>
        <v>0</v>
      </c>
      <c r="AQ81" s="119">
        <f t="shared" si="4"/>
        <v>0</v>
      </c>
      <c r="AR81" s="119">
        <f t="shared" si="5"/>
        <v>0</v>
      </c>
    </row>
    <row r="82" spans="1:44" s="120" customFormat="1" ht="15" customHeight="1" x14ac:dyDescent="0.25">
      <c r="A82" s="131"/>
      <c r="B82" s="116"/>
      <c r="C82" s="116"/>
      <c r="D82" s="116"/>
      <c r="E82" s="122"/>
      <c r="F82" s="123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9"/>
      <c r="AJ82" s="119"/>
      <c r="AK82" s="119"/>
      <c r="AL82" s="119"/>
      <c r="AM82" s="119"/>
      <c r="AN82" s="119"/>
      <c r="AO82" s="119"/>
      <c r="AP82" s="119">
        <f t="shared" si="3"/>
        <v>0</v>
      </c>
      <c r="AQ82" s="119">
        <f t="shared" si="4"/>
        <v>0</v>
      </c>
      <c r="AR82" s="119">
        <f t="shared" si="5"/>
        <v>0</v>
      </c>
    </row>
    <row r="83" spans="1:44" s="120" customFormat="1" ht="15" customHeight="1" x14ac:dyDescent="0.25">
      <c r="A83" s="131"/>
      <c r="B83" s="116"/>
      <c r="C83" s="116"/>
      <c r="D83" s="116"/>
      <c r="E83" s="128"/>
      <c r="F83" s="129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9"/>
      <c r="AJ83" s="119"/>
      <c r="AK83" s="119"/>
      <c r="AL83" s="119"/>
      <c r="AM83" s="119"/>
      <c r="AN83" s="119"/>
      <c r="AO83" s="119"/>
      <c r="AP83" s="119">
        <f t="shared" si="3"/>
        <v>0</v>
      </c>
      <c r="AQ83" s="119">
        <f t="shared" si="4"/>
        <v>0</v>
      </c>
      <c r="AR83" s="119">
        <f t="shared" si="5"/>
        <v>0</v>
      </c>
    </row>
    <row r="84" spans="1:44" s="120" customFormat="1" ht="15" customHeight="1" x14ac:dyDescent="0.25">
      <c r="A84" s="131"/>
      <c r="B84" s="116"/>
      <c r="C84" s="116"/>
      <c r="D84" s="116"/>
      <c r="E84" s="117"/>
      <c r="F84" s="116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9"/>
      <c r="AJ84" s="119"/>
      <c r="AK84" s="119"/>
      <c r="AL84" s="119"/>
      <c r="AM84" s="119"/>
      <c r="AN84" s="119"/>
      <c r="AO84" s="119"/>
      <c r="AP84" s="119">
        <f t="shared" si="3"/>
        <v>0</v>
      </c>
      <c r="AQ84" s="119">
        <f t="shared" si="4"/>
        <v>0</v>
      </c>
      <c r="AR84" s="119">
        <f t="shared" si="5"/>
        <v>0</v>
      </c>
    </row>
    <row r="85" spans="1:44" s="120" customFormat="1" ht="15" customHeight="1" x14ac:dyDescent="0.25">
      <c r="A85" s="131"/>
      <c r="B85" s="116"/>
      <c r="C85" s="116"/>
      <c r="D85" s="116"/>
      <c r="E85" s="122"/>
      <c r="F85" s="123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9"/>
      <c r="AJ85" s="119"/>
      <c r="AK85" s="119"/>
      <c r="AL85" s="119"/>
      <c r="AM85" s="119"/>
      <c r="AN85" s="119"/>
      <c r="AO85" s="119"/>
      <c r="AP85" s="119">
        <f t="shared" si="3"/>
        <v>0</v>
      </c>
      <c r="AQ85" s="119">
        <f t="shared" si="4"/>
        <v>0</v>
      </c>
      <c r="AR85" s="119">
        <f t="shared" si="5"/>
        <v>0</v>
      </c>
    </row>
    <row r="86" spans="1:44" s="120" customFormat="1" ht="15" customHeight="1" x14ac:dyDescent="0.25">
      <c r="A86" s="131"/>
      <c r="B86" s="116"/>
      <c r="C86" s="116"/>
      <c r="D86" s="116"/>
      <c r="E86" s="128"/>
      <c r="F86" s="129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9"/>
      <c r="AJ86" s="119"/>
      <c r="AK86" s="119"/>
      <c r="AL86" s="119"/>
      <c r="AM86" s="119"/>
      <c r="AN86" s="119"/>
      <c r="AO86" s="119"/>
      <c r="AP86" s="119">
        <f t="shared" si="3"/>
        <v>0</v>
      </c>
      <c r="AQ86" s="119">
        <f t="shared" si="4"/>
        <v>0</v>
      </c>
      <c r="AR86" s="119">
        <f t="shared" si="5"/>
        <v>0</v>
      </c>
    </row>
    <row r="87" spans="1:44" s="120" customFormat="1" ht="15" customHeight="1" x14ac:dyDescent="0.25">
      <c r="A87" s="131"/>
      <c r="B87" s="116"/>
      <c r="C87" s="116"/>
      <c r="D87" s="116"/>
      <c r="E87" s="122"/>
      <c r="F87" s="123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9"/>
      <c r="AJ87" s="119"/>
      <c r="AK87" s="119"/>
      <c r="AL87" s="119"/>
      <c r="AM87" s="119"/>
      <c r="AN87" s="119"/>
      <c r="AO87" s="119"/>
      <c r="AP87" s="119">
        <f t="shared" si="3"/>
        <v>0</v>
      </c>
      <c r="AQ87" s="119">
        <f t="shared" si="4"/>
        <v>0</v>
      </c>
      <c r="AR87" s="119">
        <f t="shared" si="5"/>
        <v>0</v>
      </c>
    </row>
    <row r="88" spans="1:44" s="120" customFormat="1" ht="15" customHeight="1" x14ac:dyDescent="0.25">
      <c r="A88" s="131"/>
      <c r="B88" s="139"/>
      <c r="C88" s="139"/>
      <c r="D88" s="139"/>
      <c r="E88" s="122"/>
      <c r="F88" s="123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9"/>
      <c r="AJ88" s="119"/>
      <c r="AK88" s="119"/>
      <c r="AL88" s="119"/>
      <c r="AM88" s="119"/>
      <c r="AN88" s="119"/>
      <c r="AO88" s="119"/>
      <c r="AP88" s="119">
        <f t="shared" si="3"/>
        <v>0</v>
      </c>
      <c r="AQ88" s="119">
        <f t="shared" si="4"/>
        <v>0</v>
      </c>
      <c r="AR88" s="119">
        <f t="shared" si="5"/>
        <v>0</v>
      </c>
    </row>
    <row r="89" spans="1:44" s="120" customFormat="1" ht="15" customHeight="1" x14ac:dyDescent="0.25">
      <c r="A89" s="131"/>
      <c r="B89" s="116"/>
      <c r="C89" s="116"/>
      <c r="D89" s="116"/>
      <c r="E89" s="128"/>
      <c r="F89" s="129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9"/>
      <c r="AJ89" s="119"/>
      <c r="AK89" s="119"/>
      <c r="AL89" s="119"/>
      <c r="AM89" s="119"/>
      <c r="AN89" s="119"/>
      <c r="AO89" s="119"/>
      <c r="AP89" s="119">
        <f t="shared" si="3"/>
        <v>0</v>
      </c>
      <c r="AQ89" s="119">
        <f t="shared" si="4"/>
        <v>0</v>
      </c>
      <c r="AR89" s="119">
        <f t="shared" si="5"/>
        <v>0</v>
      </c>
    </row>
    <row r="90" spans="1:44" s="120" customFormat="1" ht="15" customHeight="1" x14ac:dyDescent="0.25">
      <c r="A90" s="131"/>
      <c r="B90" s="116"/>
      <c r="C90" s="116"/>
      <c r="D90" s="116"/>
      <c r="E90" s="117"/>
      <c r="F90" s="116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9"/>
      <c r="AJ90" s="119"/>
      <c r="AK90" s="119"/>
      <c r="AL90" s="119"/>
      <c r="AM90" s="119"/>
      <c r="AN90" s="119"/>
      <c r="AO90" s="119"/>
      <c r="AP90" s="119">
        <f t="shared" si="3"/>
        <v>0</v>
      </c>
      <c r="AQ90" s="119">
        <f t="shared" si="4"/>
        <v>0</v>
      </c>
      <c r="AR90" s="119">
        <f t="shared" si="5"/>
        <v>0</v>
      </c>
    </row>
    <row r="91" spans="1:44" s="120" customFormat="1" ht="15" customHeight="1" x14ac:dyDescent="0.25">
      <c r="A91" s="131"/>
      <c r="B91" s="116"/>
      <c r="C91" s="116"/>
      <c r="D91" s="116"/>
      <c r="E91" s="122"/>
      <c r="F91" s="123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9"/>
      <c r="AJ91" s="119"/>
      <c r="AK91" s="119"/>
      <c r="AL91" s="119"/>
      <c r="AM91" s="119"/>
      <c r="AN91" s="119"/>
      <c r="AO91" s="119"/>
      <c r="AP91" s="119">
        <f t="shared" si="3"/>
        <v>0</v>
      </c>
      <c r="AQ91" s="119">
        <f t="shared" si="4"/>
        <v>0</v>
      </c>
      <c r="AR91" s="119">
        <f t="shared" si="5"/>
        <v>0</v>
      </c>
    </row>
    <row r="92" spans="1:44" s="120" customFormat="1" ht="15" customHeight="1" x14ac:dyDescent="0.25">
      <c r="A92" s="131"/>
      <c r="B92" s="116"/>
      <c r="C92" s="116"/>
      <c r="D92" s="116"/>
      <c r="E92" s="117"/>
      <c r="F92" s="116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9"/>
      <c r="AJ92" s="119"/>
      <c r="AK92" s="119"/>
      <c r="AL92" s="119"/>
      <c r="AM92" s="119"/>
      <c r="AN92" s="119"/>
      <c r="AO92" s="119"/>
      <c r="AP92" s="119">
        <f t="shared" si="3"/>
        <v>0</v>
      </c>
      <c r="AQ92" s="119">
        <f t="shared" si="4"/>
        <v>0</v>
      </c>
      <c r="AR92" s="119">
        <f t="shared" si="5"/>
        <v>0</v>
      </c>
    </row>
    <row r="93" spans="1:44" s="120" customFormat="1" ht="15" customHeight="1" x14ac:dyDescent="0.25">
      <c r="A93" s="131"/>
      <c r="B93" s="116"/>
      <c r="C93" s="116"/>
      <c r="D93" s="116"/>
      <c r="E93" s="128"/>
      <c r="F93" s="129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9"/>
      <c r="AJ93" s="119"/>
      <c r="AK93" s="119"/>
      <c r="AL93" s="119"/>
      <c r="AM93" s="119"/>
      <c r="AN93" s="119"/>
      <c r="AO93" s="119"/>
      <c r="AP93" s="119">
        <f t="shared" si="3"/>
        <v>0</v>
      </c>
      <c r="AQ93" s="119">
        <f t="shared" si="4"/>
        <v>0</v>
      </c>
      <c r="AR93" s="119">
        <f t="shared" si="5"/>
        <v>0</v>
      </c>
    </row>
    <row r="94" spans="1:44" s="120" customFormat="1" ht="15" customHeight="1" x14ac:dyDescent="0.25">
      <c r="A94" s="131"/>
      <c r="B94" s="116"/>
      <c r="C94" s="116"/>
      <c r="D94" s="116"/>
      <c r="E94" s="128"/>
      <c r="F94" s="129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9"/>
      <c r="AJ94" s="119"/>
      <c r="AK94" s="119"/>
      <c r="AL94" s="119"/>
      <c r="AM94" s="119"/>
      <c r="AN94" s="119"/>
      <c r="AO94" s="119"/>
      <c r="AP94" s="119">
        <f t="shared" si="3"/>
        <v>0</v>
      </c>
      <c r="AQ94" s="119">
        <f t="shared" si="4"/>
        <v>0</v>
      </c>
      <c r="AR94" s="119">
        <f t="shared" si="5"/>
        <v>0</v>
      </c>
    </row>
    <row r="95" spans="1:44" s="120" customFormat="1" ht="15" customHeight="1" x14ac:dyDescent="0.25">
      <c r="A95" s="131"/>
      <c r="B95" s="116"/>
      <c r="C95" s="116"/>
      <c r="D95" s="116"/>
      <c r="E95" s="128"/>
      <c r="F95" s="129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9"/>
      <c r="AJ95" s="119"/>
      <c r="AK95" s="119"/>
      <c r="AL95" s="119"/>
      <c r="AM95" s="119"/>
      <c r="AN95" s="119"/>
      <c r="AO95" s="119"/>
      <c r="AP95" s="119">
        <f t="shared" si="3"/>
        <v>0</v>
      </c>
      <c r="AQ95" s="119">
        <f t="shared" si="4"/>
        <v>0</v>
      </c>
      <c r="AR95" s="119">
        <f t="shared" si="5"/>
        <v>0</v>
      </c>
    </row>
    <row r="96" spans="1:44" s="120" customFormat="1" ht="15" customHeight="1" x14ac:dyDescent="0.25">
      <c r="A96" s="131"/>
      <c r="B96" s="116"/>
      <c r="C96" s="116"/>
      <c r="D96" s="116"/>
      <c r="E96" s="128"/>
      <c r="F96" s="129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9"/>
      <c r="AJ96" s="119"/>
      <c r="AK96" s="119"/>
      <c r="AL96" s="119"/>
      <c r="AM96" s="119"/>
      <c r="AN96" s="119"/>
      <c r="AO96" s="119"/>
      <c r="AP96" s="119">
        <f t="shared" si="3"/>
        <v>0</v>
      </c>
      <c r="AQ96" s="119">
        <f t="shared" si="4"/>
        <v>0</v>
      </c>
      <c r="AR96" s="119">
        <f t="shared" si="5"/>
        <v>0</v>
      </c>
    </row>
    <row r="97" spans="1:44" s="120" customFormat="1" ht="15" customHeight="1" x14ac:dyDescent="0.25">
      <c r="A97" s="131"/>
      <c r="B97" s="116"/>
      <c r="C97" s="116"/>
      <c r="D97" s="116"/>
      <c r="E97" s="122"/>
      <c r="F97" s="123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9"/>
      <c r="AJ97" s="119"/>
      <c r="AK97" s="119"/>
      <c r="AL97" s="119"/>
      <c r="AM97" s="119"/>
      <c r="AN97" s="119"/>
      <c r="AO97" s="119"/>
      <c r="AP97" s="119">
        <f t="shared" si="3"/>
        <v>0</v>
      </c>
      <c r="AQ97" s="119">
        <f t="shared" si="4"/>
        <v>0</v>
      </c>
      <c r="AR97" s="119">
        <f t="shared" si="5"/>
        <v>0</v>
      </c>
    </row>
    <row r="98" spans="1:44" s="120" customFormat="1" ht="15" customHeight="1" x14ac:dyDescent="0.25">
      <c r="A98" s="131"/>
      <c r="B98" s="116"/>
      <c r="C98" s="116"/>
      <c r="D98" s="116"/>
      <c r="E98" s="117"/>
      <c r="F98" s="116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9"/>
      <c r="AJ98" s="119"/>
      <c r="AK98" s="119"/>
      <c r="AL98" s="119"/>
      <c r="AM98" s="119"/>
      <c r="AN98" s="119"/>
      <c r="AO98" s="119"/>
      <c r="AP98" s="119">
        <f t="shared" si="3"/>
        <v>0</v>
      </c>
      <c r="AQ98" s="119">
        <f t="shared" si="4"/>
        <v>0</v>
      </c>
      <c r="AR98" s="119">
        <f t="shared" si="5"/>
        <v>0</v>
      </c>
    </row>
    <row r="99" spans="1:44" s="120" customFormat="1" ht="15" customHeight="1" x14ac:dyDescent="0.25">
      <c r="A99" s="131"/>
      <c r="B99" s="139"/>
      <c r="C99" s="139"/>
      <c r="D99" s="139"/>
      <c r="E99" s="122"/>
      <c r="F99" s="123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9"/>
      <c r="AJ99" s="119"/>
      <c r="AK99" s="119"/>
      <c r="AL99" s="119"/>
      <c r="AM99" s="119"/>
      <c r="AN99" s="119"/>
      <c r="AO99" s="119"/>
      <c r="AP99" s="119">
        <f t="shared" si="3"/>
        <v>0</v>
      </c>
      <c r="AQ99" s="119">
        <f t="shared" si="4"/>
        <v>0</v>
      </c>
      <c r="AR99" s="119">
        <f t="shared" si="5"/>
        <v>0</v>
      </c>
    </row>
    <row r="100" spans="1:44" s="120" customFormat="1" ht="15" customHeight="1" x14ac:dyDescent="0.25">
      <c r="A100" s="131"/>
      <c r="B100" s="116"/>
      <c r="C100" s="116"/>
      <c r="D100" s="116"/>
      <c r="E100" s="122"/>
      <c r="F100" s="123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9"/>
      <c r="AJ100" s="119"/>
      <c r="AK100" s="119"/>
      <c r="AL100" s="119"/>
      <c r="AM100" s="119"/>
      <c r="AN100" s="119"/>
      <c r="AO100" s="119"/>
      <c r="AP100" s="119">
        <f t="shared" si="3"/>
        <v>0</v>
      </c>
      <c r="AQ100" s="119">
        <f t="shared" si="4"/>
        <v>0</v>
      </c>
      <c r="AR100" s="119">
        <f t="shared" si="5"/>
        <v>0</v>
      </c>
    </row>
    <row r="101" spans="1:44" s="120" customFormat="1" ht="15" customHeight="1" x14ac:dyDescent="0.25">
      <c r="A101" s="131"/>
      <c r="B101" s="116"/>
      <c r="C101" s="116"/>
      <c r="D101" s="116"/>
      <c r="E101" s="122"/>
      <c r="F101" s="123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9"/>
      <c r="AJ101" s="119"/>
      <c r="AK101" s="119"/>
      <c r="AL101" s="119"/>
      <c r="AM101" s="119"/>
      <c r="AN101" s="119"/>
      <c r="AO101" s="119"/>
      <c r="AP101" s="119">
        <f t="shared" si="3"/>
        <v>0</v>
      </c>
      <c r="AQ101" s="119">
        <f t="shared" si="4"/>
        <v>0</v>
      </c>
      <c r="AR101" s="119">
        <f t="shared" si="5"/>
        <v>0</v>
      </c>
    </row>
    <row r="102" spans="1:44" s="120" customFormat="1" ht="15" customHeight="1" x14ac:dyDescent="0.25">
      <c r="A102" s="131"/>
      <c r="B102" s="116"/>
      <c r="C102" s="116"/>
      <c r="D102" s="116"/>
      <c r="E102" s="117"/>
      <c r="F102" s="116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9"/>
      <c r="AJ102" s="119"/>
      <c r="AK102" s="119"/>
      <c r="AL102" s="119"/>
      <c r="AM102" s="119"/>
      <c r="AN102" s="119"/>
      <c r="AO102" s="119"/>
      <c r="AP102" s="119">
        <f t="shared" si="3"/>
        <v>0</v>
      </c>
      <c r="AQ102" s="119">
        <f t="shared" si="4"/>
        <v>0</v>
      </c>
      <c r="AR102" s="119">
        <f t="shared" si="5"/>
        <v>0</v>
      </c>
    </row>
    <row r="103" spans="1:44" s="120" customFormat="1" ht="15" customHeight="1" x14ac:dyDescent="0.25">
      <c r="A103" s="131"/>
      <c r="B103" s="116"/>
      <c r="C103" s="116"/>
      <c r="D103" s="116"/>
      <c r="E103" s="117"/>
      <c r="F103" s="116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9"/>
      <c r="AJ103" s="119"/>
      <c r="AK103" s="119"/>
      <c r="AL103" s="119"/>
      <c r="AM103" s="119"/>
      <c r="AN103" s="119"/>
      <c r="AO103" s="119"/>
      <c r="AP103" s="119">
        <f t="shared" si="3"/>
        <v>0</v>
      </c>
      <c r="AQ103" s="119">
        <f t="shared" si="4"/>
        <v>0</v>
      </c>
      <c r="AR103" s="119">
        <f t="shared" si="5"/>
        <v>0</v>
      </c>
    </row>
    <row r="104" spans="1:44" s="120" customFormat="1" ht="15" customHeight="1" x14ac:dyDescent="0.25">
      <c r="A104" s="131"/>
      <c r="B104" s="139"/>
      <c r="C104" s="139"/>
      <c r="D104" s="139"/>
      <c r="E104" s="140"/>
      <c r="F104" s="139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9"/>
      <c r="AJ104" s="119"/>
      <c r="AK104" s="119"/>
      <c r="AL104" s="119"/>
      <c r="AM104" s="119"/>
      <c r="AN104" s="119"/>
      <c r="AO104" s="119"/>
      <c r="AP104" s="119">
        <f t="shared" si="3"/>
        <v>0</v>
      </c>
      <c r="AQ104" s="119">
        <f t="shared" si="4"/>
        <v>0</v>
      </c>
      <c r="AR104" s="119">
        <f t="shared" si="5"/>
        <v>0</v>
      </c>
    </row>
    <row r="105" spans="1:44" s="120" customFormat="1" ht="15" customHeight="1" x14ac:dyDescent="0.25">
      <c r="A105" s="131"/>
      <c r="B105" s="139"/>
      <c r="C105" s="139"/>
      <c r="D105" s="139"/>
      <c r="E105" s="140"/>
      <c r="F105" s="139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9"/>
      <c r="AJ105" s="119"/>
      <c r="AK105" s="119"/>
      <c r="AL105" s="119"/>
      <c r="AM105" s="119"/>
      <c r="AN105" s="119"/>
      <c r="AO105" s="119"/>
      <c r="AP105" s="119">
        <f t="shared" si="3"/>
        <v>0</v>
      </c>
      <c r="AQ105" s="119">
        <f t="shared" si="4"/>
        <v>0</v>
      </c>
      <c r="AR105" s="119">
        <f t="shared" si="5"/>
        <v>0</v>
      </c>
    </row>
    <row r="106" spans="1:44" s="120" customFormat="1" ht="15" customHeight="1" x14ac:dyDescent="0.25">
      <c r="A106" s="131"/>
      <c r="B106" s="116"/>
      <c r="C106" s="116"/>
      <c r="D106" s="116"/>
      <c r="E106" s="142"/>
      <c r="F106" s="137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9"/>
      <c r="AJ106" s="119"/>
      <c r="AK106" s="119"/>
      <c r="AL106" s="119"/>
      <c r="AM106" s="119"/>
      <c r="AN106" s="119"/>
      <c r="AO106" s="119"/>
      <c r="AP106" s="119">
        <f t="shared" si="3"/>
        <v>0</v>
      </c>
      <c r="AQ106" s="119">
        <f t="shared" si="4"/>
        <v>0</v>
      </c>
      <c r="AR106" s="119">
        <f t="shared" si="5"/>
        <v>0</v>
      </c>
    </row>
    <row r="107" spans="1:44" s="120" customFormat="1" ht="12.75" customHeight="1" x14ac:dyDescent="0.25">
      <c r="A107" s="131"/>
      <c r="B107" s="130"/>
      <c r="C107" s="130"/>
      <c r="D107" s="130"/>
      <c r="E107" s="132"/>
      <c r="F107" s="133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9"/>
      <c r="AJ107" s="119"/>
      <c r="AK107" s="119"/>
      <c r="AL107" s="119"/>
      <c r="AM107" s="119"/>
      <c r="AN107" s="119"/>
      <c r="AO107" s="119"/>
      <c r="AP107" s="180"/>
      <c r="AQ107" s="180"/>
    </row>
    <row r="108" spans="1:44" s="120" customFormat="1" ht="12.75" customHeight="1" x14ac:dyDescent="0.25">
      <c r="A108" s="131"/>
      <c r="B108" s="130"/>
      <c r="C108" s="130"/>
      <c r="D108" s="130"/>
      <c r="E108" s="122"/>
      <c r="F108" s="123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9"/>
      <c r="AJ108" s="119"/>
      <c r="AK108" s="119"/>
      <c r="AL108" s="119"/>
      <c r="AM108" s="119"/>
      <c r="AN108" s="119"/>
      <c r="AO108" s="119"/>
      <c r="AP108" s="180"/>
      <c r="AQ108" s="180"/>
    </row>
    <row r="109" spans="1:44" s="120" customFormat="1" ht="12.75" customHeight="1" x14ac:dyDescent="0.25">
      <c r="A109" s="131"/>
      <c r="B109" s="116"/>
      <c r="C109" s="116"/>
      <c r="D109" s="116"/>
      <c r="E109" s="117"/>
      <c r="F109" s="116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9"/>
      <c r="AJ109" s="119"/>
      <c r="AK109" s="119"/>
      <c r="AL109" s="119"/>
      <c r="AM109" s="119"/>
      <c r="AN109" s="119"/>
      <c r="AO109" s="119"/>
      <c r="AP109" s="180"/>
      <c r="AQ109" s="180"/>
    </row>
    <row r="110" spans="1:44" s="120" customFormat="1" ht="12.75" customHeight="1" x14ac:dyDescent="0.25">
      <c r="A110" s="131"/>
      <c r="B110" s="116"/>
      <c r="C110" s="116"/>
      <c r="D110" s="116"/>
      <c r="E110" s="117"/>
      <c r="F110" s="116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9"/>
      <c r="AJ110" s="119"/>
      <c r="AK110" s="119"/>
      <c r="AL110" s="119"/>
      <c r="AM110" s="119"/>
      <c r="AN110" s="119"/>
      <c r="AO110" s="119"/>
      <c r="AP110" s="180"/>
      <c r="AQ110" s="180"/>
    </row>
    <row r="111" spans="1:44" s="120" customFormat="1" ht="12.75" customHeight="1" x14ac:dyDescent="0.25">
      <c r="A111" s="131"/>
      <c r="B111" s="139"/>
      <c r="C111" s="139"/>
      <c r="D111" s="139"/>
      <c r="E111" s="140"/>
      <c r="F111" s="139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9"/>
      <c r="AJ111" s="119"/>
      <c r="AK111" s="119"/>
      <c r="AL111" s="119"/>
      <c r="AM111" s="119"/>
      <c r="AN111" s="119"/>
      <c r="AO111" s="119"/>
      <c r="AP111" s="180"/>
      <c r="AQ111" s="180"/>
    </row>
    <row r="112" spans="1:44" s="120" customFormat="1" ht="12.75" customHeight="1" x14ac:dyDescent="0.25">
      <c r="A112" s="131"/>
      <c r="B112" s="116"/>
      <c r="C112" s="116"/>
      <c r="D112" s="116"/>
      <c r="E112" s="122"/>
      <c r="F112" s="123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9"/>
      <c r="AJ112" s="119"/>
      <c r="AK112" s="119"/>
      <c r="AL112" s="119"/>
      <c r="AM112" s="119"/>
      <c r="AN112" s="119"/>
      <c r="AO112" s="119"/>
      <c r="AP112" s="180"/>
      <c r="AQ112" s="180"/>
    </row>
    <row r="113" spans="1:43" s="120" customFormat="1" ht="12.75" customHeight="1" x14ac:dyDescent="0.25">
      <c r="A113" s="131"/>
      <c r="B113" s="116"/>
      <c r="C113" s="116"/>
      <c r="D113" s="116"/>
      <c r="E113" s="122"/>
      <c r="F113" s="123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9"/>
      <c r="AJ113" s="119"/>
      <c r="AK113" s="119"/>
      <c r="AL113" s="119"/>
      <c r="AM113" s="119"/>
      <c r="AN113" s="119"/>
      <c r="AO113" s="119"/>
      <c r="AP113" s="180"/>
      <c r="AQ113" s="180"/>
    </row>
    <row r="114" spans="1:43" s="120" customFormat="1" ht="12.75" customHeight="1" x14ac:dyDescent="0.25">
      <c r="A114" s="131"/>
      <c r="B114" s="116"/>
      <c r="C114" s="116"/>
      <c r="D114" s="116"/>
      <c r="E114" s="122"/>
      <c r="F114" s="123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9"/>
      <c r="AJ114" s="119"/>
      <c r="AK114" s="119"/>
      <c r="AL114" s="119"/>
      <c r="AM114" s="119"/>
      <c r="AN114" s="119"/>
      <c r="AO114" s="119"/>
      <c r="AP114" s="180"/>
      <c r="AQ114" s="180"/>
    </row>
    <row r="115" spans="1:43" s="120" customFormat="1" ht="12.75" customHeight="1" x14ac:dyDescent="0.25">
      <c r="A115" s="131"/>
      <c r="B115" s="116"/>
      <c r="C115" s="116"/>
      <c r="D115" s="116"/>
      <c r="E115" s="122"/>
      <c r="F115" s="123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9"/>
      <c r="AJ115" s="119"/>
      <c r="AK115" s="119"/>
      <c r="AL115" s="119"/>
      <c r="AM115" s="119"/>
      <c r="AN115" s="119"/>
      <c r="AO115" s="119"/>
      <c r="AP115" s="180"/>
      <c r="AQ115" s="180"/>
    </row>
    <row r="116" spans="1:43" s="120" customFormat="1" ht="12.75" customHeight="1" x14ac:dyDescent="0.25">
      <c r="A116" s="131"/>
      <c r="B116" s="116"/>
      <c r="C116" s="116"/>
      <c r="D116" s="116"/>
      <c r="E116" s="128"/>
      <c r="F116" s="129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9"/>
      <c r="AJ116" s="119"/>
      <c r="AK116" s="119"/>
      <c r="AL116" s="119"/>
      <c r="AM116" s="119"/>
      <c r="AN116" s="119"/>
      <c r="AO116" s="119"/>
      <c r="AP116" s="180"/>
      <c r="AQ116" s="180"/>
    </row>
    <row r="117" spans="1:43" s="120" customFormat="1" ht="12.75" customHeight="1" x14ac:dyDescent="0.25">
      <c r="A117" s="131"/>
      <c r="B117" s="116"/>
      <c r="C117" s="116"/>
      <c r="D117" s="116"/>
      <c r="E117" s="122"/>
      <c r="F117" s="123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9"/>
      <c r="AJ117" s="119"/>
      <c r="AK117" s="119"/>
      <c r="AL117" s="119"/>
      <c r="AM117" s="119"/>
      <c r="AN117" s="119"/>
      <c r="AO117" s="119"/>
      <c r="AP117" s="180"/>
      <c r="AQ117" s="180"/>
    </row>
    <row r="118" spans="1:43" s="120" customFormat="1" ht="12.75" customHeight="1" x14ac:dyDescent="0.25">
      <c r="A118" s="131"/>
      <c r="B118" s="130"/>
      <c r="C118" s="130"/>
      <c r="D118" s="130"/>
      <c r="E118" s="122"/>
      <c r="F118" s="123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9"/>
      <c r="AJ118" s="119"/>
      <c r="AK118" s="119"/>
      <c r="AL118" s="119"/>
      <c r="AM118" s="119"/>
      <c r="AN118" s="119"/>
      <c r="AO118" s="119"/>
      <c r="AP118" s="180"/>
      <c r="AQ118" s="180"/>
    </row>
    <row r="119" spans="1:43" s="120" customFormat="1" ht="12.75" customHeight="1" x14ac:dyDescent="0.25">
      <c r="A119" s="131"/>
      <c r="B119" s="116"/>
      <c r="C119" s="116"/>
      <c r="D119" s="116"/>
      <c r="E119" s="117"/>
      <c r="F119" s="116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9"/>
      <c r="AJ119" s="119"/>
      <c r="AK119" s="119"/>
      <c r="AL119" s="119"/>
      <c r="AM119" s="119"/>
      <c r="AN119" s="119"/>
      <c r="AO119" s="119"/>
      <c r="AP119" s="180"/>
      <c r="AQ119" s="180"/>
    </row>
    <row r="120" spans="1:43" s="120" customFormat="1" ht="12.75" customHeight="1" x14ac:dyDescent="0.25">
      <c r="A120" s="131"/>
      <c r="B120" s="116"/>
      <c r="C120" s="116"/>
      <c r="D120" s="116"/>
      <c r="E120" s="117"/>
      <c r="F120" s="116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9"/>
      <c r="AJ120" s="119"/>
      <c r="AK120" s="119"/>
      <c r="AL120" s="119"/>
      <c r="AM120" s="119"/>
      <c r="AN120" s="119"/>
      <c r="AO120" s="119"/>
      <c r="AP120" s="180"/>
      <c r="AQ120" s="180"/>
    </row>
    <row r="121" spans="1:43" s="120" customFormat="1" ht="12.75" customHeight="1" x14ac:dyDescent="0.25">
      <c r="A121" s="131"/>
      <c r="B121" s="116"/>
      <c r="C121" s="116"/>
      <c r="D121" s="116"/>
      <c r="E121" s="122"/>
      <c r="F121" s="123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9"/>
      <c r="AJ121" s="119"/>
      <c r="AK121" s="119"/>
      <c r="AL121" s="119"/>
      <c r="AM121" s="119"/>
      <c r="AN121" s="119"/>
      <c r="AO121" s="119"/>
      <c r="AP121" s="180"/>
      <c r="AQ121" s="180"/>
    </row>
    <row r="122" spans="1:43" s="120" customFormat="1" ht="12.75" customHeight="1" x14ac:dyDescent="0.25">
      <c r="A122" s="131"/>
      <c r="B122" s="116"/>
      <c r="C122" s="116"/>
      <c r="D122" s="116"/>
      <c r="E122" s="122"/>
      <c r="F122" s="123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9"/>
      <c r="AJ122" s="119"/>
      <c r="AK122" s="119"/>
      <c r="AL122" s="119"/>
      <c r="AM122" s="119"/>
      <c r="AN122" s="119"/>
      <c r="AO122" s="119"/>
      <c r="AP122" s="180"/>
      <c r="AQ122" s="180"/>
    </row>
    <row r="123" spans="1:43" s="120" customFormat="1" ht="12.75" customHeight="1" x14ac:dyDescent="0.25">
      <c r="A123" s="131"/>
      <c r="B123" s="116"/>
      <c r="C123" s="116"/>
      <c r="D123" s="116"/>
      <c r="E123" s="122"/>
      <c r="F123" s="123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9"/>
      <c r="AJ123" s="119"/>
      <c r="AK123" s="119"/>
      <c r="AL123" s="119"/>
      <c r="AM123" s="119"/>
      <c r="AN123" s="119"/>
      <c r="AO123" s="119"/>
      <c r="AP123" s="180"/>
      <c r="AQ123" s="180"/>
    </row>
    <row r="124" spans="1:43" s="120" customFormat="1" ht="12.75" customHeight="1" x14ac:dyDescent="0.25">
      <c r="A124" s="131"/>
      <c r="B124" s="116"/>
      <c r="C124" s="116"/>
      <c r="D124" s="116"/>
      <c r="E124" s="142"/>
      <c r="F124" s="137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9"/>
      <c r="AJ124" s="119"/>
      <c r="AK124" s="119"/>
      <c r="AL124" s="119"/>
      <c r="AM124" s="119"/>
      <c r="AN124" s="119"/>
      <c r="AO124" s="119"/>
      <c r="AP124" s="180"/>
      <c r="AQ124" s="180"/>
    </row>
    <row r="125" spans="1:43" s="120" customFormat="1" ht="12.75" customHeight="1" x14ac:dyDescent="0.25">
      <c r="A125" s="131"/>
      <c r="B125" s="116"/>
      <c r="C125" s="116"/>
      <c r="D125" s="116"/>
      <c r="E125" s="142"/>
      <c r="F125" s="137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9"/>
      <c r="AJ125" s="119"/>
      <c r="AK125" s="119"/>
      <c r="AL125" s="119"/>
      <c r="AM125" s="119"/>
      <c r="AN125" s="119"/>
      <c r="AO125" s="119"/>
      <c r="AP125" s="180"/>
      <c r="AQ125" s="180"/>
    </row>
    <row r="126" spans="1:43" s="120" customFormat="1" ht="12.75" customHeight="1" x14ac:dyDescent="0.25">
      <c r="A126" s="131"/>
      <c r="B126" s="130"/>
      <c r="C126" s="130"/>
      <c r="D126" s="130"/>
      <c r="E126" s="122"/>
      <c r="F126" s="123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9"/>
      <c r="AJ126" s="119"/>
      <c r="AK126" s="119"/>
      <c r="AL126" s="119"/>
      <c r="AM126" s="119"/>
      <c r="AN126" s="119"/>
      <c r="AO126" s="119"/>
      <c r="AP126" s="180"/>
      <c r="AQ126" s="180"/>
    </row>
    <row r="127" spans="1:43" s="120" customFormat="1" ht="12.75" customHeight="1" x14ac:dyDescent="0.25">
      <c r="A127" s="131"/>
      <c r="B127" s="130"/>
      <c r="C127" s="130"/>
      <c r="D127" s="130"/>
      <c r="E127" s="122"/>
      <c r="F127" s="123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9"/>
      <c r="AJ127" s="119"/>
      <c r="AK127" s="119"/>
      <c r="AL127" s="119"/>
      <c r="AM127" s="119"/>
      <c r="AN127" s="119"/>
      <c r="AO127" s="119"/>
      <c r="AP127" s="180"/>
      <c r="AQ127" s="180"/>
    </row>
    <row r="128" spans="1:43" s="120" customFormat="1" ht="12.75" customHeight="1" x14ac:dyDescent="0.25">
      <c r="A128" s="131"/>
      <c r="B128" s="116"/>
      <c r="C128" s="116"/>
      <c r="D128" s="116"/>
      <c r="E128" s="122"/>
      <c r="F128" s="123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9"/>
      <c r="AJ128" s="119"/>
      <c r="AK128" s="119"/>
      <c r="AL128" s="119"/>
      <c r="AM128" s="119"/>
      <c r="AN128" s="119"/>
      <c r="AO128" s="119"/>
      <c r="AP128" s="180"/>
      <c r="AQ128" s="180"/>
    </row>
    <row r="129" spans="1:34" s="120" customFormat="1" ht="12.75" customHeight="1" x14ac:dyDescent="0.25">
      <c r="A129" s="131"/>
      <c r="B129" s="116"/>
      <c r="C129" s="116"/>
      <c r="D129" s="116"/>
      <c r="E129" s="117"/>
      <c r="F129" s="116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45"/>
    </row>
    <row r="130" spans="1:34" s="120" customFormat="1" ht="12.75" customHeight="1" x14ac:dyDescent="0.25">
      <c r="A130" s="131"/>
      <c r="B130" s="116"/>
      <c r="C130" s="116"/>
      <c r="D130" s="116"/>
      <c r="E130" s="146"/>
      <c r="F130" s="116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47"/>
    </row>
    <row r="131" spans="1:34" s="120" customFormat="1" ht="12.75" customHeight="1" x14ac:dyDescent="0.25">
      <c r="A131" s="131"/>
      <c r="B131" s="116"/>
      <c r="C131" s="116"/>
      <c r="D131" s="116"/>
      <c r="E131" s="122"/>
      <c r="F131" s="123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47"/>
    </row>
    <row r="132" spans="1:34" s="120" customFormat="1" ht="12.75" customHeight="1" x14ac:dyDescent="0.25">
      <c r="A132" s="131"/>
      <c r="B132" s="116"/>
      <c r="C132" s="116"/>
      <c r="D132" s="116"/>
      <c r="E132" s="117"/>
      <c r="F132" s="116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47"/>
    </row>
    <row r="133" spans="1:34" s="120" customFormat="1" ht="12.75" customHeight="1" x14ac:dyDescent="0.25">
      <c r="A133" s="131"/>
      <c r="B133" s="116"/>
      <c r="C133" s="116"/>
      <c r="D133" s="116"/>
      <c r="E133" s="117"/>
      <c r="F133" s="116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47"/>
    </row>
    <row r="134" spans="1:34" s="120" customFormat="1" ht="12.75" customHeight="1" x14ac:dyDescent="0.25">
      <c r="A134" s="131"/>
      <c r="B134" s="116"/>
      <c r="C134" s="116"/>
      <c r="D134" s="116"/>
      <c r="E134" s="122"/>
      <c r="F134" s="123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47"/>
    </row>
    <row r="135" spans="1:34" s="120" customFormat="1" ht="12.75" customHeight="1" x14ac:dyDescent="0.25">
      <c r="A135" s="131"/>
      <c r="B135" s="116"/>
      <c r="C135" s="116"/>
      <c r="D135" s="116"/>
      <c r="E135" s="117"/>
      <c r="F135" s="116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47"/>
    </row>
    <row r="136" spans="1:34" s="120" customFormat="1" ht="12.75" customHeight="1" x14ac:dyDescent="0.25">
      <c r="A136" s="131"/>
      <c r="B136" s="137"/>
      <c r="C136" s="137"/>
      <c r="D136" s="137"/>
      <c r="E136" s="117"/>
      <c r="F136" s="116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47"/>
    </row>
    <row r="137" spans="1:34" s="120" customFormat="1" ht="12.75" customHeight="1" x14ac:dyDescent="0.25">
      <c r="A137" s="131"/>
      <c r="B137" s="139"/>
      <c r="C137" s="139"/>
      <c r="D137" s="139"/>
      <c r="E137" s="140"/>
      <c r="F137" s="139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47"/>
    </row>
    <row r="138" spans="1:34" s="120" customFormat="1" ht="12.75" customHeight="1" x14ac:dyDescent="0.25">
      <c r="A138" s="131"/>
      <c r="B138" s="116"/>
      <c r="C138" s="116"/>
      <c r="D138" s="116"/>
      <c r="E138" s="117"/>
      <c r="F138" s="116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47"/>
    </row>
    <row r="139" spans="1:34" s="120" customFormat="1" ht="12.75" customHeight="1" x14ac:dyDescent="0.25">
      <c r="A139" s="131"/>
      <c r="B139" s="116"/>
      <c r="C139" s="116"/>
      <c r="D139" s="116"/>
      <c r="E139" s="117"/>
      <c r="F139" s="116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47"/>
    </row>
    <row r="140" spans="1:34" s="120" customFormat="1" ht="12.75" customHeight="1" x14ac:dyDescent="0.25">
      <c r="A140" s="131"/>
      <c r="B140" s="116"/>
      <c r="C140" s="116"/>
      <c r="D140" s="116"/>
      <c r="E140" s="117"/>
      <c r="F140" s="116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47"/>
    </row>
    <row r="141" spans="1:34" s="120" customFormat="1" ht="12.75" customHeight="1" x14ac:dyDescent="0.25">
      <c r="A141" s="131"/>
      <c r="B141" s="116"/>
      <c r="C141" s="116"/>
      <c r="D141" s="116"/>
      <c r="E141" s="117"/>
      <c r="F141" s="116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47"/>
    </row>
    <row r="142" spans="1:34" s="120" customFormat="1" ht="12.75" customHeight="1" x14ac:dyDescent="0.25">
      <c r="A142" s="131"/>
      <c r="B142" s="148"/>
      <c r="C142" s="148"/>
      <c r="D142" s="148"/>
      <c r="E142" s="149"/>
      <c r="F142" s="116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47"/>
    </row>
    <row r="143" spans="1:34" s="120" customFormat="1" ht="12.75" customHeight="1" x14ac:dyDescent="0.25">
      <c r="A143" s="131"/>
      <c r="B143" s="148"/>
      <c r="C143" s="148"/>
      <c r="D143" s="148"/>
      <c r="E143" s="149"/>
      <c r="F143" s="116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47"/>
    </row>
    <row r="144" spans="1:34" s="120" customFormat="1" ht="12.75" customHeight="1" x14ac:dyDescent="0.25">
      <c r="A144" s="131"/>
      <c r="B144" s="148"/>
      <c r="C144" s="148"/>
      <c r="D144" s="148"/>
      <c r="E144" s="150"/>
      <c r="F144" s="123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47"/>
    </row>
    <row r="145" spans="1:34" s="120" customFormat="1" ht="12.75" customHeight="1" x14ac:dyDescent="0.25">
      <c r="A145" s="131"/>
      <c r="B145" s="148"/>
      <c r="C145" s="148"/>
      <c r="D145" s="148"/>
      <c r="E145" s="150"/>
      <c r="F145" s="123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47"/>
    </row>
    <row r="146" spans="1:34" s="120" customFormat="1" ht="12.75" customHeight="1" x14ac:dyDescent="0.25">
      <c r="A146" s="131"/>
      <c r="B146" s="148"/>
      <c r="C146" s="148"/>
      <c r="D146" s="148"/>
      <c r="E146" s="150"/>
      <c r="F146" s="123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47"/>
    </row>
    <row r="147" spans="1:34" s="120" customFormat="1" ht="12.75" customHeight="1" x14ac:dyDescent="0.25">
      <c r="A147" s="131"/>
      <c r="B147" s="148"/>
      <c r="C147" s="148"/>
      <c r="D147" s="148"/>
      <c r="E147" s="149"/>
      <c r="F147" s="116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47"/>
    </row>
    <row r="148" spans="1:34" s="120" customFormat="1" ht="12.75" customHeight="1" x14ac:dyDescent="0.25">
      <c r="A148" s="131"/>
      <c r="B148" s="148"/>
      <c r="C148" s="148"/>
      <c r="D148" s="148"/>
      <c r="E148" s="149"/>
      <c r="F148" s="116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47"/>
    </row>
    <row r="149" spans="1:34" s="127" customFormat="1" ht="12.75" customHeight="1" x14ac:dyDescent="0.25">
      <c r="A149" s="131"/>
      <c r="B149" s="148"/>
      <c r="C149" s="148"/>
      <c r="D149" s="148"/>
      <c r="E149" s="151"/>
      <c r="F149" s="137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47"/>
    </row>
    <row r="150" spans="1:34" s="120" customFormat="1" ht="12.75" customHeight="1" x14ac:dyDescent="0.25">
      <c r="A150" s="131"/>
      <c r="B150" s="148"/>
      <c r="C150" s="148"/>
      <c r="D150" s="148"/>
      <c r="E150" s="149"/>
      <c r="F150" s="116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47"/>
    </row>
    <row r="151" spans="1:34" s="120" customFormat="1" ht="12.75" customHeight="1" x14ac:dyDescent="0.25">
      <c r="A151" s="131"/>
      <c r="B151" s="148"/>
      <c r="C151" s="148"/>
      <c r="D151" s="148"/>
      <c r="E151" s="149"/>
      <c r="F151" s="116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47"/>
    </row>
    <row r="152" spans="1:34" s="120" customFormat="1" ht="12.75" customHeight="1" x14ac:dyDescent="0.25">
      <c r="A152" s="131"/>
      <c r="B152" s="148"/>
      <c r="C152" s="148"/>
      <c r="D152" s="148"/>
      <c r="E152" s="149"/>
      <c r="F152" s="116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47"/>
    </row>
    <row r="153" spans="1:34" s="120" customFormat="1" ht="12.75" customHeight="1" x14ac:dyDescent="0.25">
      <c r="A153" s="131"/>
      <c r="B153" s="148"/>
      <c r="C153" s="148"/>
      <c r="D153" s="148"/>
      <c r="E153" s="150"/>
      <c r="F153" s="123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47"/>
    </row>
    <row r="154" spans="1:34" s="120" customFormat="1" ht="12.75" customHeight="1" x14ac:dyDescent="0.25">
      <c r="A154" s="131"/>
      <c r="B154" s="148"/>
      <c r="C154" s="148"/>
      <c r="D154" s="148"/>
      <c r="E154" s="150"/>
      <c r="F154" s="123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47"/>
    </row>
    <row r="155" spans="1:34" s="120" customFormat="1" ht="12.75" customHeight="1" x14ac:dyDescent="0.25">
      <c r="A155" s="131"/>
      <c r="B155" s="148"/>
      <c r="C155" s="148"/>
      <c r="D155" s="148"/>
      <c r="E155" s="150"/>
      <c r="F155" s="123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47"/>
    </row>
    <row r="156" spans="1:34" s="120" customFormat="1" ht="12.75" customHeight="1" x14ac:dyDescent="0.25">
      <c r="A156" s="131"/>
      <c r="B156" s="148"/>
      <c r="C156" s="148"/>
      <c r="D156" s="148"/>
      <c r="E156" s="152"/>
      <c r="F156" s="129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47"/>
    </row>
    <row r="157" spans="1:34" s="120" customFormat="1" ht="12.75" customHeight="1" x14ac:dyDescent="0.25">
      <c r="A157" s="131"/>
      <c r="B157" s="148"/>
      <c r="C157" s="148"/>
      <c r="D157" s="148"/>
      <c r="E157" s="152"/>
      <c r="F157" s="129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47"/>
    </row>
    <row r="158" spans="1:34" s="120" customFormat="1" ht="12.75" customHeight="1" x14ac:dyDescent="0.25">
      <c r="A158" s="131"/>
      <c r="B158" s="148"/>
      <c r="C158" s="148"/>
      <c r="D158" s="148"/>
      <c r="E158" s="150"/>
      <c r="F158" s="123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47"/>
    </row>
    <row r="159" spans="1:34" s="120" customFormat="1" ht="12.75" customHeight="1" x14ac:dyDescent="0.25">
      <c r="A159" s="131"/>
      <c r="B159" s="148"/>
      <c r="C159" s="148"/>
      <c r="D159" s="148"/>
      <c r="E159" s="149"/>
      <c r="F159" s="116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47"/>
    </row>
    <row r="160" spans="1:34" s="120" customFormat="1" ht="12.75" customHeight="1" x14ac:dyDescent="0.25">
      <c r="A160" s="131"/>
      <c r="B160" s="148"/>
      <c r="C160" s="148"/>
      <c r="D160" s="148"/>
      <c r="E160" s="149"/>
      <c r="F160" s="116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47"/>
    </row>
    <row r="161" spans="1:34" s="120" customFormat="1" ht="12.75" customHeight="1" x14ac:dyDescent="0.25">
      <c r="A161" s="131"/>
      <c r="B161" s="148"/>
      <c r="C161" s="148"/>
      <c r="D161" s="148"/>
      <c r="E161" s="149"/>
      <c r="F161" s="116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47"/>
    </row>
    <row r="162" spans="1:34" s="120" customFormat="1" ht="12.75" customHeight="1" x14ac:dyDescent="0.25">
      <c r="A162" s="131"/>
      <c r="B162" s="148"/>
      <c r="C162" s="148"/>
      <c r="D162" s="148"/>
      <c r="E162" s="149"/>
      <c r="F162" s="139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47"/>
    </row>
    <row r="163" spans="1:34" s="120" customFormat="1" ht="12.75" customHeight="1" x14ac:dyDescent="0.25">
      <c r="A163" s="131"/>
      <c r="B163" s="148"/>
      <c r="C163" s="148"/>
      <c r="D163" s="148"/>
      <c r="E163" s="150"/>
      <c r="F163" s="123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47"/>
    </row>
    <row r="164" spans="1:34" s="120" customFormat="1" ht="12.75" customHeight="1" x14ac:dyDescent="0.25">
      <c r="A164" s="131"/>
      <c r="B164" s="148"/>
      <c r="C164" s="148"/>
      <c r="D164" s="148"/>
      <c r="E164" s="150"/>
      <c r="F164" s="123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47"/>
    </row>
    <row r="165" spans="1:34" s="120" customFormat="1" ht="12.75" customHeight="1" x14ac:dyDescent="0.25">
      <c r="A165" s="131"/>
      <c r="B165" s="148"/>
      <c r="C165" s="148"/>
      <c r="D165" s="148"/>
      <c r="E165" s="149"/>
      <c r="F165" s="116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47"/>
    </row>
    <row r="166" spans="1:34" s="120" customFormat="1" ht="12.75" customHeight="1" x14ac:dyDescent="0.25">
      <c r="A166" s="131"/>
      <c r="B166" s="148"/>
      <c r="C166" s="148"/>
      <c r="D166" s="148"/>
      <c r="E166" s="149"/>
      <c r="F166" s="116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47"/>
    </row>
    <row r="167" spans="1:34" s="120" customFormat="1" ht="12.75" customHeight="1" x14ac:dyDescent="0.25">
      <c r="A167" s="131"/>
      <c r="B167" s="148"/>
      <c r="C167" s="148"/>
      <c r="D167" s="148"/>
      <c r="E167" s="149"/>
      <c r="F167" s="116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47"/>
    </row>
    <row r="168" spans="1:34" s="120" customFormat="1" ht="12.75" customHeight="1" x14ac:dyDescent="0.25">
      <c r="A168" s="131"/>
      <c r="B168" s="148"/>
      <c r="C168" s="148"/>
      <c r="D168" s="148"/>
      <c r="E168" s="149"/>
      <c r="F168" s="116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47"/>
    </row>
    <row r="169" spans="1:34" s="120" customFormat="1" ht="12.75" customHeight="1" x14ac:dyDescent="0.25">
      <c r="A169" s="131"/>
      <c r="B169" s="148"/>
      <c r="C169" s="148"/>
      <c r="D169" s="148"/>
      <c r="E169" s="149"/>
      <c r="F169" s="139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47"/>
    </row>
    <row r="170" spans="1:34" s="120" customFormat="1" ht="12.75" customHeight="1" x14ac:dyDescent="0.25">
      <c r="A170" s="131"/>
      <c r="B170" s="148"/>
      <c r="C170" s="148"/>
      <c r="D170" s="148"/>
      <c r="E170" s="150"/>
      <c r="F170" s="123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47"/>
    </row>
    <row r="171" spans="1:34" s="120" customFormat="1" ht="12.75" customHeight="1" x14ac:dyDescent="0.25">
      <c r="A171" s="131"/>
      <c r="B171" s="148"/>
      <c r="C171" s="148"/>
      <c r="D171" s="148"/>
      <c r="E171" s="150"/>
      <c r="F171" s="123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47"/>
    </row>
    <row r="172" spans="1:34" s="120" customFormat="1" ht="12.75" customHeight="1" x14ac:dyDescent="0.25">
      <c r="A172" s="131"/>
      <c r="B172" s="148"/>
      <c r="C172" s="148"/>
      <c r="D172" s="148"/>
      <c r="E172" s="150"/>
      <c r="F172" s="125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47"/>
    </row>
    <row r="173" spans="1:34" s="120" customFormat="1" ht="12.75" customHeight="1" x14ac:dyDescent="0.25">
      <c r="A173" s="131"/>
      <c r="B173" s="148"/>
      <c r="C173" s="148"/>
      <c r="D173" s="148"/>
      <c r="E173" s="149"/>
      <c r="F173" s="116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47"/>
    </row>
    <row r="174" spans="1:34" s="120" customFormat="1" ht="12.75" customHeight="1" x14ac:dyDescent="0.25">
      <c r="A174" s="131"/>
      <c r="B174" s="148"/>
      <c r="C174" s="148"/>
      <c r="D174" s="148"/>
      <c r="E174" s="149"/>
      <c r="F174" s="116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47"/>
    </row>
    <row r="175" spans="1:34" s="120" customFormat="1" ht="12.75" customHeight="1" x14ac:dyDescent="0.25">
      <c r="A175" s="131"/>
      <c r="B175" s="148"/>
      <c r="C175" s="148"/>
      <c r="D175" s="148"/>
      <c r="E175" s="149"/>
      <c r="F175" s="116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47"/>
    </row>
    <row r="176" spans="1:34" s="120" customFormat="1" ht="12.75" customHeight="1" x14ac:dyDescent="0.25">
      <c r="A176" s="131"/>
      <c r="B176" s="148"/>
      <c r="C176" s="148"/>
      <c r="D176" s="148"/>
      <c r="E176" s="150"/>
      <c r="F176" s="123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47"/>
    </row>
    <row r="177" spans="1:34" s="120" customFormat="1" ht="12.75" customHeight="1" x14ac:dyDescent="0.25">
      <c r="A177" s="131"/>
      <c r="B177" s="148"/>
      <c r="C177" s="148"/>
      <c r="D177" s="148"/>
      <c r="E177" s="152"/>
      <c r="F177" s="129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47"/>
    </row>
    <row r="178" spans="1:34" s="120" customFormat="1" ht="12.75" customHeight="1" x14ac:dyDescent="0.25">
      <c r="A178" s="131"/>
      <c r="B178" s="148"/>
      <c r="C178" s="148"/>
      <c r="D178" s="148"/>
      <c r="E178" s="149"/>
      <c r="F178" s="116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47"/>
    </row>
    <row r="179" spans="1:34" s="120" customFormat="1" ht="12.75" customHeight="1" x14ac:dyDescent="0.25">
      <c r="A179" s="131"/>
      <c r="B179" s="148"/>
      <c r="C179" s="148"/>
      <c r="D179" s="148"/>
      <c r="E179" s="149"/>
      <c r="F179" s="116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47"/>
    </row>
    <row r="180" spans="1:34" s="120" customFormat="1" ht="12.75" customHeight="1" x14ac:dyDescent="0.25">
      <c r="A180" s="131"/>
      <c r="B180" s="153"/>
      <c r="C180" s="153"/>
      <c r="D180" s="153"/>
      <c r="E180" s="149"/>
      <c r="F180" s="137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47"/>
    </row>
    <row r="181" spans="1:34" s="120" customFormat="1" ht="12.75" customHeight="1" x14ac:dyDescent="0.25">
      <c r="A181" s="131"/>
      <c r="B181" s="148"/>
      <c r="C181" s="148"/>
      <c r="D181" s="148"/>
      <c r="E181" s="149"/>
      <c r="F181" s="116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47"/>
    </row>
    <row r="182" spans="1:34" s="120" customFormat="1" ht="12.75" customHeight="1" x14ac:dyDescent="0.25">
      <c r="A182" s="131"/>
      <c r="B182" s="148"/>
      <c r="C182" s="148"/>
      <c r="D182" s="148"/>
      <c r="E182" s="152"/>
      <c r="F182" s="129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47"/>
    </row>
    <row r="183" spans="1:34" s="120" customFormat="1" ht="12.75" customHeight="1" x14ac:dyDescent="0.25">
      <c r="A183" s="131"/>
      <c r="B183" s="148"/>
      <c r="C183" s="148"/>
      <c r="D183" s="148"/>
      <c r="E183" s="150"/>
      <c r="F183" s="129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47"/>
    </row>
    <row r="184" spans="1:34" s="127" customFormat="1" ht="12.75" customHeight="1" x14ac:dyDescent="0.25">
      <c r="A184" s="131"/>
      <c r="B184" s="148"/>
      <c r="C184" s="148"/>
      <c r="D184" s="148"/>
      <c r="E184" s="149"/>
      <c r="F184" s="116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47"/>
    </row>
    <row r="185" spans="1:34" s="120" customFormat="1" ht="12.75" customHeight="1" x14ac:dyDescent="0.25">
      <c r="A185" s="131"/>
      <c r="B185" s="148"/>
      <c r="C185" s="148"/>
      <c r="D185" s="148"/>
      <c r="E185" s="150"/>
      <c r="F185" s="123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47"/>
    </row>
    <row r="186" spans="1:34" s="120" customFormat="1" ht="12.75" customHeight="1" x14ac:dyDescent="0.25">
      <c r="A186" s="131"/>
      <c r="B186" s="148"/>
      <c r="C186" s="148"/>
      <c r="D186" s="148"/>
      <c r="E186" s="152"/>
      <c r="F186" s="144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47"/>
    </row>
    <row r="187" spans="1:34" s="120" customFormat="1" ht="12.75" customHeight="1" x14ac:dyDescent="0.25">
      <c r="A187" s="131"/>
      <c r="B187" s="148"/>
      <c r="C187" s="148"/>
      <c r="D187" s="148"/>
      <c r="E187" s="149"/>
      <c r="F187" s="116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47"/>
    </row>
    <row r="188" spans="1:34" s="120" customFormat="1" ht="12.75" customHeight="1" x14ac:dyDescent="0.25">
      <c r="A188" s="131"/>
      <c r="B188" s="148"/>
      <c r="C188" s="148"/>
      <c r="D188" s="148"/>
      <c r="E188" s="149"/>
      <c r="F188" s="116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47"/>
    </row>
    <row r="189" spans="1:34" s="135" customFormat="1" ht="12.75" customHeight="1" x14ac:dyDescent="0.25">
      <c r="A189" s="131"/>
      <c r="B189" s="148"/>
      <c r="C189" s="148"/>
      <c r="D189" s="148"/>
      <c r="E189" s="149"/>
      <c r="F189" s="116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47"/>
    </row>
    <row r="190" spans="1:34" s="120" customFormat="1" ht="12.75" customHeight="1" x14ac:dyDescent="0.25">
      <c r="A190" s="131"/>
      <c r="B190" s="148"/>
      <c r="C190" s="148"/>
      <c r="D190" s="148"/>
      <c r="E190" s="149"/>
      <c r="F190" s="116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47"/>
    </row>
    <row r="191" spans="1:34" s="120" customFormat="1" ht="12.75" customHeight="1" x14ac:dyDescent="0.25">
      <c r="A191" s="131"/>
      <c r="B191" s="148"/>
      <c r="C191" s="148"/>
      <c r="D191" s="148"/>
      <c r="E191" s="150"/>
      <c r="F191" s="123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  <c r="AG191" s="118"/>
      <c r="AH191" s="118"/>
    </row>
    <row r="192" spans="1:34" s="120" customFormat="1" ht="12.75" customHeight="1" x14ac:dyDescent="0.25">
      <c r="A192" s="131"/>
      <c r="B192" s="148"/>
      <c r="C192" s="148"/>
      <c r="D192" s="148"/>
      <c r="E192" s="150"/>
      <c r="F192" s="123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G192" s="118"/>
      <c r="AH192" s="147"/>
    </row>
    <row r="193" spans="1:34" s="120" customFormat="1" ht="12.75" customHeight="1" x14ac:dyDescent="0.25">
      <c r="A193" s="131"/>
      <c r="B193" s="148"/>
      <c r="C193" s="148"/>
      <c r="D193" s="148"/>
      <c r="E193" s="154"/>
      <c r="F193" s="155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G193" s="118"/>
      <c r="AH193" s="147"/>
    </row>
    <row r="194" spans="1:34" s="120" customFormat="1" ht="12.75" customHeight="1" x14ac:dyDescent="0.25">
      <c r="A194" s="131"/>
      <c r="B194" s="148"/>
      <c r="C194" s="148"/>
      <c r="D194" s="148"/>
      <c r="E194" s="149"/>
      <c r="F194" s="116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47"/>
    </row>
    <row r="195" spans="1:34" s="120" customFormat="1" ht="12.75" customHeight="1" x14ac:dyDescent="0.25">
      <c r="A195" s="131"/>
      <c r="B195" s="148"/>
      <c r="C195" s="148"/>
      <c r="D195" s="148"/>
      <c r="E195" s="149"/>
      <c r="F195" s="116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  <c r="AG195" s="118"/>
      <c r="AH195" s="147"/>
    </row>
    <row r="196" spans="1:34" s="120" customFormat="1" ht="12.75" customHeight="1" x14ac:dyDescent="0.25">
      <c r="A196" s="131"/>
      <c r="B196" s="148"/>
      <c r="C196" s="148"/>
      <c r="D196" s="148"/>
      <c r="E196" s="149"/>
      <c r="F196" s="116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56"/>
      <c r="AF196" s="118"/>
      <c r="AG196" s="118"/>
      <c r="AH196" s="147"/>
    </row>
    <row r="197" spans="1:34" s="120" customFormat="1" ht="12.75" customHeight="1" x14ac:dyDescent="0.25">
      <c r="A197" s="131"/>
      <c r="B197" s="148"/>
      <c r="C197" s="148"/>
      <c r="D197" s="148"/>
      <c r="E197" s="149"/>
      <c r="F197" s="116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</row>
    <row r="198" spans="1:34" s="120" customFormat="1" ht="13.5" customHeight="1" x14ac:dyDescent="0.25">
      <c r="A198" s="131"/>
      <c r="B198" s="148"/>
      <c r="C198" s="148"/>
      <c r="D198" s="148"/>
      <c r="E198" s="149"/>
      <c r="F198" s="116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47"/>
    </row>
    <row r="199" spans="1:34" s="120" customFormat="1" ht="13.5" customHeight="1" x14ac:dyDescent="0.25">
      <c r="A199" s="131"/>
      <c r="B199" s="148"/>
      <c r="C199" s="148"/>
      <c r="D199" s="148"/>
      <c r="E199" s="150"/>
      <c r="F199" s="123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47"/>
    </row>
    <row r="200" spans="1:34" s="120" customFormat="1" ht="13.5" customHeight="1" x14ac:dyDescent="0.25">
      <c r="A200" s="131"/>
      <c r="B200" s="148"/>
      <c r="C200" s="148"/>
      <c r="D200" s="148"/>
      <c r="E200" s="149"/>
      <c r="F200" s="116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18"/>
      <c r="AH200" s="147"/>
    </row>
    <row r="201" spans="1:34" s="127" customFormat="1" ht="13.5" customHeight="1" x14ac:dyDescent="0.25">
      <c r="A201" s="131"/>
      <c r="B201" s="148"/>
      <c r="C201" s="148"/>
      <c r="D201" s="148"/>
      <c r="E201" s="150"/>
      <c r="F201" s="123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47"/>
    </row>
    <row r="202" spans="1:34" s="157" customFormat="1" ht="13.5" customHeight="1" x14ac:dyDescent="0.25">
      <c r="A202" s="131"/>
      <c r="B202" s="148"/>
      <c r="C202" s="148"/>
      <c r="D202" s="148"/>
      <c r="E202" s="149"/>
      <c r="F202" s="116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47"/>
    </row>
    <row r="203" spans="1:34" s="157" customFormat="1" ht="13.5" customHeight="1" x14ac:dyDescent="0.25">
      <c r="A203" s="131"/>
      <c r="B203" s="148"/>
      <c r="C203" s="148"/>
      <c r="D203" s="148"/>
      <c r="E203" s="149"/>
      <c r="F203" s="116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47"/>
    </row>
    <row r="204" spans="1:34" s="157" customFormat="1" ht="13.5" customHeight="1" x14ac:dyDescent="0.25">
      <c r="A204" s="131"/>
      <c r="B204" s="148"/>
      <c r="C204" s="148"/>
      <c r="D204" s="148"/>
      <c r="E204" s="150"/>
      <c r="F204" s="123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47"/>
    </row>
    <row r="205" spans="1:34" x14ac:dyDescent="0.25">
      <c r="A205" s="131"/>
      <c r="B205" s="148"/>
      <c r="C205" s="148"/>
      <c r="D205" s="148"/>
      <c r="E205" s="149"/>
      <c r="F205" s="116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47"/>
    </row>
    <row r="206" spans="1:34" ht="14.1" customHeight="1" x14ac:dyDescent="0.25">
      <c r="A206" s="131"/>
      <c r="B206" s="148"/>
      <c r="C206" s="148"/>
      <c r="D206" s="148"/>
      <c r="E206" s="149"/>
      <c r="F206" s="116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47"/>
    </row>
    <row r="207" spans="1:34" x14ac:dyDescent="0.25">
      <c r="A207" s="131"/>
      <c r="B207" s="148"/>
      <c r="C207" s="148"/>
      <c r="D207" s="148"/>
      <c r="E207" s="149"/>
      <c r="F207" s="116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  <c r="AG207" s="118"/>
      <c r="AH207" s="147"/>
    </row>
    <row r="208" spans="1:34" x14ac:dyDescent="0.25">
      <c r="A208" s="131"/>
      <c r="B208" s="148"/>
      <c r="C208" s="148"/>
      <c r="D208" s="148"/>
      <c r="E208" s="150"/>
      <c r="F208" s="129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  <c r="AG208" s="118"/>
      <c r="AH208" s="147"/>
    </row>
    <row r="209" spans="1:34" x14ac:dyDescent="0.25">
      <c r="A209" s="131"/>
      <c r="B209" s="148"/>
      <c r="C209" s="148"/>
      <c r="D209" s="148"/>
      <c r="E209" s="158"/>
      <c r="F209" s="125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  <c r="AD209" s="118"/>
      <c r="AE209" s="118"/>
      <c r="AF209" s="118"/>
      <c r="AG209" s="118"/>
      <c r="AH209" s="147"/>
    </row>
    <row r="210" spans="1:34" ht="14.1" customHeight="1" x14ac:dyDescent="0.25">
      <c r="A210" s="131"/>
      <c r="B210" s="148"/>
      <c r="C210" s="148"/>
      <c r="D210" s="148"/>
      <c r="E210" s="152"/>
      <c r="F210" s="129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  <c r="AB210" s="118"/>
      <c r="AC210" s="118"/>
      <c r="AD210" s="118"/>
      <c r="AE210" s="118"/>
      <c r="AF210" s="118"/>
      <c r="AG210" s="118"/>
      <c r="AH210" s="147"/>
    </row>
    <row r="211" spans="1:34" x14ac:dyDescent="0.25">
      <c r="A211" s="131"/>
      <c r="B211" s="148"/>
      <c r="C211" s="148"/>
      <c r="D211" s="148"/>
      <c r="E211" s="150"/>
      <c r="F211" s="123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  <c r="AG211" s="118"/>
      <c r="AH211" s="147"/>
    </row>
    <row r="212" spans="1:34" x14ac:dyDescent="0.25">
      <c r="A212" s="131"/>
      <c r="B212" s="148"/>
      <c r="C212" s="148"/>
      <c r="D212" s="148"/>
      <c r="E212" s="149"/>
      <c r="F212" s="116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  <c r="AD212" s="118"/>
      <c r="AE212" s="118"/>
      <c r="AF212" s="118"/>
      <c r="AG212" s="118"/>
      <c r="AH212" s="147"/>
    </row>
    <row r="213" spans="1:34" x14ac:dyDescent="0.25">
      <c r="A213" s="131"/>
      <c r="B213" s="148"/>
      <c r="C213" s="148"/>
      <c r="D213" s="148"/>
      <c r="E213" s="149"/>
      <c r="F213" s="116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  <c r="AC213" s="118"/>
      <c r="AD213" s="118"/>
      <c r="AE213" s="118"/>
      <c r="AF213" s="118"/>
      <c r="AG213" s="118"/>
      <c r="AH213" s="147"/>
    </row>
    <row r="214" spans="1:34" x14ac:dyDescent="0.25">
      <c r="A214" s="131"/>
      <c r="B214" s="148"/>
      <c r="C214" s="148"/>
      <c r="D214" s="148"/>
      <c r="E214" s="149"/>
      <c r="F214" s="116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  <c r="AC214" s="118"/>
      <c r="AD214" s="118"/>
      <c r="AE214" s="118"/>
      <c r="AF214" s="118"/>
      <c r="AG214" s="118"/>
      <c r="AH214" s="147"/>
    </row>
    <row r="215" spans="1:34" x14ac:dyDescent="0.25">
      <c r="A215" s="131"/>
      <c r="B215" s="148"/>
      <c r="C215" s="148"/>
      <c r="D215" s="148"/>
      <c r="E215" s="150"/>
      <c r="F215" s="123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  <c r="AC215" s="118"/>
      <c r="AD215" s="118"/>
      <c r="AE215" s="118"/>
      <c r="AF215" s="118"/>
      <c r="AG215" s="118"/>
      <c r="AH215" s="147"/>
    </row>
    <row r="216" spans="1:34" x14ac:dyDescent="0.25">
      <c r="A216" s="131"/>
      <c r="B216" s="148"/>
      <c r="C216" s="148"/>
      <c r="D216" s="148"/>
      <c r="E216" s="150"/>
      <c r="F216" s="123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</row>
    <row r="217" spans="1:34" x14ac:dyDescent="0.25">
      <c r="A217" s="121"/>
      <c r="B217" s="159"/>
      <c r="C217" s="159"/>
      <c r="D217" s="159"/>
      <c r="E217" s="160"/>
      <c r="F217" s="161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  <c r="Y217" s="162"/>
      <c r="Z217" s="162"/>
      <c r="AA217" s="162"/>
      <c r="AB217" s="162"/>
      <c r="AC217" s="162"/>
      <c r="AD217" s="162"/>
      <c r="AE217" s="162"/>
      <c r="AF217" s="162"/>
      <c r="AG217" s="162"/>
      <c r="AH217" s="162"/>
    </row>
    <row r="218" spans="1:34" x14ac:dyDescent="0.25">
      <c r="A218" s="121"/>
      <c r="B218" s="163"/>
      <c r="C218" s="163"/>
      <c r="D218" s="163"/>
      <c r="E218" s="164"/>
      <c r="F218" s="163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  <c r="Y218" s="162"/>
      <c r="Z218" s="162"/>
      <c r="AA218" s="162"/>
      <c r="AB218" s="118"/>
      <c r="AC218" s="162"/>
      <c r="AD218" s="162"/>
      <c r="AE218" s="162"/>
      <c r="AF218" s="162"/>
      <c r="AG218" s="162"/>
      <c r="AH218" s="162"/>
    </row>
    <row r="219" spans="1:34" x14ac:dyDescent="0.25">
      <c r="A219" s="115"/>
      <c r="B219" s="165"/>
      <c r="C219" s="165"/>
      <c r="D219" s="165"/>
      <c r="E219" s="166"/>
      <c r="F219" s="161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/>
      <c r="AA219" s="162"/>
      <c r="AB219" s="162"/>
      <c r="AC219" s="162"/>
      <c r="AD219" s="162"/>
      <c r="AE219" s="162"/>
      <c r="AF219" s="162"/>
      <c r="AG219" s="162"/>
      <c r="AH219" s="162"/>
    </row>
    <row r="220" spans="1:34" ht="14.1" customHeight="1" x14ac:dyDescent="0.25">
      <c r="A220" s="115"/>
      <c r="B220" s="165"/>
      <c r="C220" s="165"/>
      <c r="D220" s="165"/>
      <c r="E220" s="164"/>
      <c r="F220" s="165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  <c r="Y220" s="162"/>
      <c r="Z220" s="162"/>
      <c r="AA220" s="162"/>
      <c r="AB220" s="162"/>
      <c r="AC220" s="162"/>
      <c r="AD220" s="162"/>
      <c r="AE220" s="162"/>
      <c r="AF220" s="162"/>
      <c r="AG220" s="162"/>
      <c r="AH220" s="162"/>
    </row>
    <row r="221" spans="1:34" x14ac:dyDescent="0.25">
      <c r="A221" s="121"/>
      <c r="B221" s="163"/>
      <c r="C221" s="163"/>
      <c r="D221" s="163"/>
      <c r="E221" s="166"/>
      <c r="F221" s="161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162"/>
      <c r="Y221" s="162"/>
      <c r="Z221" s="162"/>
      <c r="AA221" s="162"/>
      <c r="AB221" s="162"/>
      <c r="AC221" s="162"/>
      <c r="AD221" s="162"/>
      <c r="AE221" s="162"/>
      <c r="AF221" s="162"/>
      <c r="AG221" s="162"/>
      <c r="AH221" s="162"/>
    </row>
    <row r="222" spans="1:34" x14ac:dyDescent="0.25">
      <c r="A222" s="115"/>
      <c r="B222" s="163"/>
      <c r="C222" s="163"/>
      <c r="D222" s="163"/>
      <c r="E222" s="166"/>
      <c r="F222" s="161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  <c r="X222" s="162"/>
      <c r="Y222" s="162"/>
      <c r="Z222" s="162"/>
      <c r="AA222" s="162"/>
      <c r="AB222" s="162"/>
      <c r="AC222" s="162"/>
      <c r="AD222" s="162"/>
      <c r="AE222" s="162"/>
      <c r="AF222" s="162"/>
      <c r="AG222" s="162"/>
      <c r="AH222" s="162"/>
    </row>
    <row r="223" spans="1:34" x14ac:dyDescent="0.25">
      <c r="A223" s="121"/>
      <c r="B223" s="163"/>
      <c r="C223" s="163"/>
      <c r="D223" s="163"/>
      <c r="E223" s="166"/>
      <c r="F223" s="161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162"/>
      <c r="Y223" s="162"/>
      <c r="Z223" s="162"/>
      <c r="AA223" s="162"/>
      <c r="AB223" s="162"/>
      <c r="AC223" s="162"/>
      <c r="AD223" s="162"/>
      <c r="AE223" s="162"/>
      <c r="AF223" s="162"/>
      <c r="AG223" s="162"/>
      <c r="AH223" s="162"/>
    </row>
    <row r="224" spans="1:34" x14ac:dyDescent="0.25">
      <c r="A224" s="121"/>
      <c r="B224" s="163"/>
      <c r="C224" s="163"/>
      <c r="D224" s="163"/>
      <c r="E224" s="166"/>
      <c r="F224" s="161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  <c r="Y224" s="162"/>
      <c r="Z224" s="162"/>
      <c r="AA224" s="162"/>
      <c r="AB224" s="162"/>
      <c r="AC224" s="162"/>
      <c r="AD224" s="162"/>
      <c r="AE224" s="162"/>
      <c r="AF224" s="162"/>
      <c r="AG224" s="162"/>
      <c r="AH224" s="162"/>
    </row>
    <row r="225" spans="1:34" x14ac:dyDescent="0.25">
      <c r="A225" s="115"/>
      <c r="B225" s="163"/>
      <c r="C225" s="163"/>
      <c r="D225" s="163"/>
      <c r="E225" s="166"/>
      <c r="F225" s="167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162"/>
      <c r="Y225" s="162"/>
      <c r="Z225" s="162"/>
      <c r="AA225" s="162"/>
      <c r="AB225" s="162"/>
      <c r="AC225" s="162"/>
      <c r="AD225" s="162"/>
      <c r="AE225" s="162"/>
      <c r="AF225" s="162"/>
      <c r="AG225" s="162"/>
      <c r="AH225" s="162"/>
    </row>
    <row r="226" spans="1:34" x14ac:dyDescent="0.25">
      <c r="A226" s="115"/>
      <c r="B226" s="163"/>
      <c r="C226" s="163"/>
      <c r="D226" s="163"/>
      <c r="E226" s="166"/>
      <c r="F226" s="167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162"/>
      <c r="Y226" s="162"/>
      <c r="Z226" s="162"/>
      <c r="AA226" s="162"/>
      <c r="AB226" s="162"/>
      <c r="AC226" s="162"/>
      <c r="AD226" s="162"/>
      <c r="AE226" s="162"/>
      <c r="AF226" s="162"/>
      <c r="AG226" s="162"/>
      <c r="AH226" s="162"/>
    </row>
    <row r="227" spans="1:34" x14ac:dyDescent="0.25">
      <c r="A227" s="121"/>
      <c r="B227" s="163"/>
      <c r="C227" s="163"/>
      <c r="D227" s="163"/>
      <c r="E227" s="166"/>
      <c r="F227" s="167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  <c r="Z227" s="162"/>
      <c r="AA227" s="162"/>
      <c r="AB227" s="162"/>
      <c r="AC227" s="162"/>
      <c r="AD227" s="162"/>
      <c r="AE227" s="162"/>
      <c r="AF227" s="162"/>
      <c r="AG227" s="162"/>
      <c r="AH227" s="162"/>
    </row>
    <row r="228" spans="1:34" x14ac:dyDescent="0.25">
      <c r="A228" s="115"/>
      <c r="B228" s="163"/>
      <c r="C228" s="163"/>
      <c r="D228" s="163"/>
      <c r="E228" s="166"/>
      <c r="F228" s="161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162"/>
      <c r="Y228" s="162"/>
      <c r="Z228" s="162"/>
      <c r="AA228" s="162"/>
      <c r="AB228" s="162"/>
      <c r="AC228" s="162"/>
      <c r="AD228" s="162"/>
      <c r="AE228" s="162"/>
      <c r="AF228" s="162"/>
      <c r="AG228" s="162"/>
      <c r="AH228" s="162"/>
    </row>
    <row r="229" spans="1:34" x14ac:dyDescent="0.25">
      <c r="A229" s="121"/>
      <c r="B229" s="163"/>
      <c r="C229" s="163"/>
      <c r="D229" s="163"/>
      <c r="E229" s="166"/>
      <c r="F229" s="161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162"/>
      <c r="Y229" s="162"/>
      <c r="Z229" s="162"/>
      <c r="AA229" s="162"/>
      <c r="AB229" s="162"/>
      <c r="AC229" s="162"/>
      <c r="AD229" s="162"/>
      <c r="AE229" s="162"/>
      <c r="AF229" s="162"/>
      <c r="AG229" s="162"/>
      <c r="AH229" s="162"/>
    </row>
    <row r="230" spans="1:34" x14ac:dyDescent="0.25">
      <c r="A230" s="121"/>
      <c r="B230" s="163"/>
      <c r="C230" s="163"/>
      <c r="D230" s="163"/>
      <c r="E230" s="166"/>
      <c r="F230" s="161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2"/>
      <c r="Z230" s="162"/>
      <c r="AA230" s="162"/>
      <c r="AB230" s="162"/>
      <c r="AC230" s="162"/>
      <c r="AD230" s="162"/>
      <c r="AE230" s="162"/>
      <c r="AF230" s="162"/>
      <c r="AG230" s="162"/>
      <c r="AH230" s="162"/>
    </row>
    <row r="231" spans="1:34" x14ac:dyDescent="0.25">
      <c r="A231" s="115"/>
      <c r="B231" s="168"/>
      <c r="C231" s="168"/>
      <c r="D231" s="168"/>
      <c r="E231" s="166"/>
      <c r="F231" s="161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  <c r="X231" s="162"/>
      <c r="Y231" s="162"/>
      <c r="Z231" s="162"/>
      <c r="AA231" s="162"/>
      <c r="AB231" s="162"/>
      <c r="AC231" s="162"/>
      <c r="AD231" s="162"/>
      <c r="AE231" s="162"/>
      <c r="AF231" s="162"/>
      <c r="AG231" s="162"/>
      <c r="AH231" s="162"/>
    </row>
    <row r="232" spans="1:34" x14ac:dyDescent="0.25">
      <c r="A232" s="115"/>
      <c r="B232" s="168"/>
      <c r="C232" s="168"/>
      <c r="D232" s="168"/>
      <c r="E232" s="166"/>
      <c r="F232" s="161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162"/>
      <c r="Y232" s="162"/>
      <c r="Z232" s="162"/>
      <c r="AA232" s="162"/>
      <c r="AB232" s="162"/>
      <c r="AC232" s="162"/>
      <c r="AD232" s="162"/>
      <c r="AE232" s="162"/>
      <c r="AF232" s="162"/>
      <c r="AG232" s="162"/>
      <c r="AH232" s="162"/>
    </row>
    <row r="233" spans="1:34" x14ac:dyDescent="0.25">
      <c r="A233" s="121"/>
      <c r="B233" s="168"/>
      <c r="C233" s="168"/>
      <c r="D233" s="168"/>
      <c r="E233" s="166"/>
      <c r="F233" s="161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  <c r="X233" s="162"/>
      <c r="Y233" s="162"/>
      <c r="Z233" s="162"/>
      <c r="AA233" s="162"/>
      <c r="AB233" s="162"/>
      <c r="AC233" s="162"/>
      <c r="AD233" s="162"/>
      <c r="AE233" s="162"/>
      <c r="AF233" s="162"/>
      <c r="AG233" s="162"/>
      <c r="AH233" s="162"/>
    </row>
    <row r="234" spans="1:34" x14ac:dyDescent="0.25">
      <c r="A234" s="115"/>
      <c r="B234" s="163"/>
      <c r="C234" s="163"/>
      <c r="D234" s="163"/>
      <c r="E234" s="166"/>
      <c r="F234" s="161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162"/>
      <c r="Y234" s="162"/>
      <c r="Z234" s="162"/>
      <c r="AA234" s="162"/>
      <c r="AB234" s="162"/>
      <c r="AC234" s="162"/>
      <c r="AD234" s="162"/>
      <c r="AE234" s="162"/>
      <c r="AF234" s="162"/>
      <c r="AG234" s="162"/>
      <c r="AH234" s="162"/>
    </row>
    <row r="235" spans="1:34" x14ac:dyDescent="0.25">
      <c r="A235" s="121"/>
      <c r="B235" s="163"/>
      <c r="C235" s="163"/>
      <c r="D235" s="163"/>
      <c r="E235" s="166"/>
      <c r="F235" s="161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2"/>
      <c r="W235" s="162"/>
      <c r="X235" s="162"/>
      <c r="Y235" s="162"/>
      <c r="Z235" s="162"/>
      <c r="AA235" s="162"/>
      <c r="AB235" s="162"/>
      <c r="AC235" s="162"/>
      <c r="AD235" s="162"/>
      <c r="AE235" s="162"/>
      <c r="AF235" s="162"/>
      <c r="AG235" s="162"/>
      <c r="AH235" s="162"/>
    </row>
    <row r="236" spans="1:34" x14ac:dyDescent="0.25">
      <c r="A236" s="121"/>
      <c r="B236" s="163"/>
      <c r="C236" s="163"/>
      <c r="D236" s="163"/>
      <c r="E236" s="164"/>
      <c r="F236" s="163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  <c r="Y236" s="162"/>
      <c r="Z236" s="162"/>
      <c r="AA236" s="162"/>
      <c r="AB236" s="162"/>
      <c r="AC236" s="162"/>
      <c r="AD236" s="162"/>
      <c r="AE236" s="162"/>
      <c r="AF236" s="162"/>
      <c r="AG236" s="162"/>
      <c r="AH236" s="162"/>
    </row>
    <row r="237" spans="1:34" x14ac:dyDescent="0.25">
      <c r="A237" s="115"/>
      <c r="B237" s="163"/>
      <c r="C237" s="163"/>
      <c r="D237" s="163"/>
      <c r="E237" s="164"/>
      <c r="F237" s="163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2"/>
      <c r="W237" s="162"/>
      <c r="X237" s="162"/>
      <c r="Y237" s="162"/>
      <c r="Z237" s="162"/>
      <c r="AA237" s="162"/>
      <c r="AB237" s="162"/>
      <c r="AC237" s="162"/>
      <c r="AD237" s="162"/>
      <c r="AE237" s="162"/>
      <c r="AF237" s="162"/>
      <c r="AG237" s="162"/>
      <c r="AH237" s="162"/>
    </row>
    <row r="238" spans="1:34" x14ac:dyDescent="0.25">
      <c r="A238" s="115"/>
      <c r="B238" s="163"/>
      <c r="C238" s="163"/>
      <c r="D238" s="163"/>
      <c r="E238" s="164"/>
      <c r="F238" s="163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2"/>
      <c r="W238" s="162"/>
      <c r="X238" s="162"/>
      <c r="Y238" s="162"/>
      <c r="Z238" s="162"/>
      <c r="AA238" s="162"/>
      <c r="AB238" s="162"/>
      <c r="AC238" s="162"/>
      <c r="AD238" s="162"/>
      <c r="AE238" s="162"/>
      <c r="AF238" s="162"/>
      <c r="AG238" s="162"/>
      <c r="AH238" s="162"/>
    </row>
    <row r="239" spans="1:34" x14ac:dyDescent="0.25">
      <c r="A239" s="121"/>
      <c r="B239" s="169"/>
      <c r="C239" s="169"/>
      <c r="D239" s="169"/>
      <c r="E239" s="170"/>
      <c r="F239" s="169"/>
      <c r="G239" s="171"/>
      <c r="H239" s="171"/>
      <c r="I239" s="171"/>
      <c r="J239" s="171"/>
      <c r="K239" s="171"/>
      <c r="L239" s="171"/>
      <c r="M239" s="171"/>
      <c r="N239" s="171"/>
      <c r="O239" s="171"/>
      <c r="P239" s="171"/>
      <c r="Q239" s="171"/>
      <c r="R239" s="171"/>
      <c r="S239" s="171"/>
      <c r="T239" s="171"/>
      <c r="U239" s="171"/>
      <c r="V239" s="171"/>
      <c r="W239" s="171"/>
      <c r="X239" s="171"/>
      <c r="Y239" s="171"/>
      <c r="Z239" s="171"/>
      <c r="AA239" s="171"/>
      <c r="AB239" s="171"/>
      <c r="AC239" s="171"/>
      <c r="AD239" s="171"/>
      <c r="AE239" s="171"/>
      <c r="AF239" s="171"/>
      <c r="AG239" s="171"/>
      <c r="AH239" s="171"/>
    </row>
    <row r="240" spans="1:34" x14ac:dyDescent="0.25">
      <c r="A240" s="115"/>
      <c r="B240" s="163"/>
      <c r="C240" s="163"/>
      <c r="D240" s="163"/>
      <c r="E240" s="164"/>
      <c r="F240" s="163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2"/>
      <c r="W240" s="162"/>
      <c r="X240" s="162"/>
      <c r="Y240" s="162"/>
      <c r="Z240" s="162"/>
      <c r="AA240" s="162"/>
      <c r="AB240" s="162"/>
      <c r="AC240" s="162"/>
      <c r="AD240" s="162"/>
      <c r="AE240" s="162"/>
      <c r="AF240" s="162"/>
      <c r="AG240" s="172"/>
      <c r="AH240" s="162"/>
    </row>
    <row r="241" spans="1:34" x14ac:dyDescent="0.25">
      <c r="A241" s="121"/>
      <c r="B241" s="163"/>
      <c r="C241" s="163"/>
      <c r="D241" s="163"/>
      <c r="E241" s="164"/>
      <c r="F241" s="163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162"/>
      <c r="Y241" s="162"/>
      <c r="Z241" s="162"/>
      <c r="AA241" s="162"/>
      <c r="AB241" s="162"/>
      <c r="AC241" s="162"/>
      <c r="AD241" s="162"/>
      <c r="AE241" s="162"/>
      <c r="AF241" s="162"/>
      <c r="AG241" s="162"/>
      <c r="AH241" s="162"/>
    </row>
    <row r="242" spans="1:34" x14ac:dyDescent="0.25">
      <c r="A242" s="121"/>
      <c r="B242" s="163"/>
      <c r="C242" s="163"/>
      <c r="D242" s="163"/>
      <c r="E242" s="164"/>
      <c r="F242" s="163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2"/>
      <c r="W242" s="162"/>
      <c r="X242" s="162"/>
      <c r="Y242" s="162"/>
      <c r="Z242" s="162"/>
      <c r="AA242" s="162"/>
      <c r="AB242" s="162"/>
      <c r="AC242" s="162"/>
      <c r="AD242" s="162"/>
      <c r="AE242" s="162"/>
      <c r="AF242" s="162"/>
      <c r="AG242" s="162"/>
      <c r="AH242" s="162"/>
    </row>
  </sheetData>
  <mergeCells count="1">
    <mergeCell ref="A1:AR1"/>
  </mergeCells>
  <conditionalFormatting sqref="H241:AA242 AB242:AH242 G198:G1048576 H4:I4 G2:G196">
    <cfRule type="cellIs" priority="1" operator="greaterThan">
      <formula>1</formula>
    </cfRule>
    <cfRule type="cellIs" priority="3" operator="lessThanOrEqual">
      <formula>1</formula>
    </cfRule>
  </conditionalFormatting>
  <conditionalFormatting sqref="G4:I4">
    <cfRule type="cellIs" priority="2" operator="between">
      <formula>0</formula>
      <formula>1</formula>
    </cfRule>
  </conditionalFormatting>
  <dataValidations count="5">
    <dataValidation type="whole" allowBlank="1" showInputMessage="1" showErrorMessage="1" sqref="I198:I1048576 L198:L1048576 G198:G1048576 J2:K1048576 Q2:U1048576 Y2:AA1048576 AF2:AI1048576 G2:G196 I2:I196 L2:L196 H2:H1048576">
      <formula1>0</formula1>
      <formula2>1</formula2>
    </dataValidation>
    <dataValidation type="whole" allowBlank="1" showInputMessage="1" showErrorMessage="1" sqref="AB198:AB1048576 M198:P1048576 V198:X1048576 AJ2:AK1048576 AB2:AB196 V2:X196 M2:P196 AC2:AE1048576">
      <formula1>0</formula1>
      <formula2>2</formula2>
    </dataValidation>
    <dataValidation type="whole" allowBlank="1" showInputMessage="1" showErrorMessage="1" sqref="AN2:AN1048576 AL2:AL1048576">
      <formula1>0</formula1>
      <formula2>4</formula2>
    </dataValidation>
    <dataValidation type="whole" allowBlank="1" showInputMessage="1" showErrorMessage="1" sqref="AM2:AM1048576">
      <formula1>0</formula1>
      <formula2>5</formula2>
    </dataValidation>
    <dataValidation type="whole" allowBlank="1" showInputMessage="1" showErrorMessage="1" sqref="AO2:AO1048576 AP2:AQ2 AP4:AQ1048576">
      <formula1>0</formula1>
      <formula2>3</formula2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zoomScale="150" zoomScaleNormal="150" zoomScalePageLayoutView="150" workbookViewId="0">
      <selection activeCell="AL15" sqref="AL15"/>
    </sheetView>
  </sheetViews>
  <sheetFormatPr defaultColWidth="8.85546875" defaultRowHeight="15" x14ac:dyDescent="0.25"/>
  <cols>
    <col min="1" max="1" width="7.140625" style="88" customWidth="1"/>
    <col min="2" max="2" width="8.42578125" bestFit="1" customWidth="1"/>
    <col min="3" max="33" width="0" hidden="1" customWidth="1"/>
    <col min="34" max="34" width="12.140625" style="72" bestFit="1" customWidth="1"/>
    <col min="35" max="35" width="8.85546875" style="69"/>
    <col min="36" max="36" width="12.28515625" customWidth="1"/>
    <col min="37" max="41" width="8.85546875" customWidth="1"/>
  </cols>
  <sheetData>
    <row r="1" spans="1:39" ht="21" x14ac:dyDescent="0.35">
      <c r="A1" s="183" t="s">
        <v>241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</row>
    <row r="2" spans="1:39" ht="45" x14ac:dyDescent="0.25">
      <c r="A2" s="87" t="s">
        <v>238</v>
      </c>
      <c r="B2" s="71" t="s">
        <v>3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 t="s">
        <v>236</v>
      </c>
      <c r="AI2" s="95" t="s">
        <v>243</v>
      </c>
      <c r="AJ2" s="96" t="s">
        <v>242</v>
      </c>
      <c r="AK2" s="97" t="s">
        <v>3</v>
      </c>
      <c r="AL2" s="98" t="str">
        <f t="shared" ref="AL2:AL37" si="0">AI2</f>
        <v>ср балл по ОУ</v>
      </c>
      <c r="AM2" s="98" t="str">
        <f t="shared" ref="AM2:AM37" si="1">AJ2</f>
        <v>средний балл по району</v>
      </c>
    </row>
    <row r="3" spans="1:39" ht="14.1" customHeight="1" x14ac:dyDescent="0.25">
      <c r="A3" s="87">
        <v>1</v>
      </c>
      <c r="B3" s="31">
        <v>191</v>
      </c>
      <c r="C3" s="49" t="s">
        <v>214</v>
      </c>
      <c r="D3" s="25" t="s">
        <v>95</v>
      </c>
      <c r="E3" s="55" t="s">
        <v>230</v>
      </c>
      <c r="F3" s="50">
        <v>0</v>
      </c>
      <c r="G3" s="50">
        <v>1</v>
      </c>
      <c r="H3" s="50">
        <v>0</v>
      </c>
      <c r="I3" s="50">
        <v>1</v>
      </c>
      <c r="J3" s="50">
        <v>1</v>
      </c>
      <c r="K3" s="50">
        <v>0</v>
      </c>
      <c r="L3" s="50">
        <v>0</v>
      </c>
      <c r="M3" s="50">
        <v>0</v>
      </c>
      <c r="N3" s="50">
        <v>1</v>
      </c>
      <c r="O3" s="50">
        <v>0</v>
      </c>
      <c r="P3" s="50">
        <v>0</v>
      </c>
      <c r="Q3" s="50">
        <v>0</v>
      </c>
      <c r="R3" s="50">
        <v>0</v>
      </c>
      <c r="S3" s="50">
        <v>0</v>
      </c>
      <c r="T3" s="50">
        <v>1</v>
      </c>
      <c r="U3" s="50">
        <v>0</v>
      </c>
      <c r="V3" s="50">
        <v>2</v>
      </c>
      <c r="W3" s="50">
        <v>1</v>
      </c>
      <c r="X3" s="50">
        <v>0</v>
      </c>
      <c r="Y3" s="50">
        <v>0</v>
      </c>
      <c r="Z3" s="50">
        <v>2</v>
      </c>
      <c r="AA3" s="51"/>
      <c r="AB3" s="51"/>
      <c r="AC3" s="50">
        <v>0</v>
      </c>
      <c r="AD3" s="50">
        <v>0</v>
      </c>
      <c r="AE3" s="50">
        <v>0</v>
      </c>
      <c r="AF3" s="51"/>
      <c r="AG3" s="50">
        <v>0</v>
      </c>
      <c r="AH3" s="35">
        <v>3</v>
      </c>
      <c r="AI3" s="65">
        <v>11.33</v>
      </c>
      <c r="AJ3" s="69">
        <f t="shared" ref="AJ3:AJ37" si="2">$AI$38</f>
        <v>21.901428571428575</v>
      </c>
      <c r="AK3" s="99" t="str">
        <f t="shared" ref="AK3:AK37" si="3">B3&amp;" "</f>
        <v xml:space="preserve">191 </v>
      </c>
      <c r="AL3" s="98">
        <f t="shared" si="0"/>
        <v>11.33</v>
      </c>
      <c r="AM3" s="98">
        <f t="shared" si="1"/>
        <v>21.901428571428575</v>
      </c>
    </row>
    <row r="4" spans="1:39" ht="14.1" customHeight="1" x14ac:dyDescent="0.25">
      <c r="A4" s="87">
        <v>2</v>
      </c>
      <c r="B4" s="31">
        <v>152</v>
      </c>
      <c r="C4" s="49" t="s">
        <v>216</v>
      </c>
      <c r="D4" s="25" t="s">
        <v>49</v>
      </c>
      <c r="E4" s="31" t="s">
        <v>230</v>
      </c>
      <c r="F4" s="62"/>
      <c r="G4" s="50">
        <v>2</v>
      </c>
      <c r="H4" s="50">
        <v>0</v>
      </c>
      <c r="I4" s="50">
        <v>1</v>
      </c>
      <c r="J4" s="50">
        <v>0</v>
      </c>
      <c r="K4" s="50">
        <v>0</v>
      </c>
      <c r="L4" s="50">
        <v>0</v>
      </c>
      <c r="M4" s="50">
        <v>0</v>
      </c>
      <c r="N4" s="50">
        <v>0</v>
      </c>
      <c r="O4" s="50">
        <v>0</v>
      </c>
      <c r="P4" s="50">
        <v>0</v>
      </c>
      <c r="Q4" s="50">
        <v>0</v>
      </c>
      <c r="R4" s="50">
        <v>0</v>
      </c>
      <c r="S4" s="50">
        <v>0</v>
      </c>
      <c r="T4" s="50">
        <v>1</v>
      </c>
      <c r="U4" s="50">
        <v>0</v>
      </c>
      <c r="V4" s="50">
        <v>1</v>
      </c>
      <c r="W4" s="50">
        <v>2</v>
      </c>
      <c r="X4" s="50">
        <v>0</v>
      </c>
      <c r="Y4" s="50">
        <v>0</v>
      </c>
      <c r="Z4" s="50">
        <v>1</v>
      </c>
      <c r="AA4" s="50">
        <v>0</v>
      </c>
      <c r="AB4" s="50">
        <v>0</v>
      </c>
      <c r="AC4" s="50">
        <v>0</v>
      </c>
      <c r="AD4" s="50">
        <v>0</v>
      </c>
      <c r="AE4" s="50">
        <v>0</v>
      </c>
      <c r="AF4" s="50">
        <v>0</v>
      </c>
      <c r="AG4" s="50">
        <v>0</v>
      </c>
      <c r="AH4" s="35">
        <v>5</v>
      </c>
      <c r="AI4" s="65">
        <v>12.2</v>
      </c>
      <c r="AJ4" s="69">
        <f t="shared" si="2"/>
        <v>21.901428571428575</v>
      </c>
      <c r="AK4" s="99" t="str">
        <f t="shared" si="3"/>
        <v xml:space="preserve">152 </v>
      </c>
      <c r="AL4" s="98">
        <f t="shared" si="0"/>
        <v>12.2</v>
      </c>
      <c r="AM4" s="98">
        <f t="shared" si="1"/>
        <v>21.901428571428575</v>
      </c>
    </row>
    <row r="5" spans="1:39" ht="14.1" customHeight="1" x14ac:dyDescent="0.25">
      <c r="A5" s="87">
        <v>3</v>
      </c>
      <c r="B5" s="16" t="s">
        <v>239</v>
      </c>
      <c r="C5" s="49" t="s">
        <v>226</v>
      </c>
      <c r="D5" s="52" t="s">
        <v>178</v>
      </c>
      <c r="E5" s="53">
        <v>2</v>
      </c>
      <c r="F5" s="50">
        <v>0</v>
      </c>
      <c r="G5" s="50">
        <v>1</v>
      </c>
      <c r="H5" s="50">
        <v>0</v>
      </c>
      <c r="I5" s="50">
        <v>0</v>
      </c>
      <c r="J5" s="50">
        <v>0</v>
      </c>
      <c r="K5" s="51"/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1</v>
      </c>
      <c r="R5" s="50">
        <v>0</v>
      </c>
      <c r="S5" s="50">
        <v>0</v>
      </c>
      <c r="T5" s="50">
        <v>2</v>
      </c>
      <c r="U5" s="50">
        <v>2</v>
      </c>
      <c r="V5" s="50">
        <v>1</v>
      </c>
      <c r="W5" s="50">
        <v>1</v>
      </c>
      <c r="X5" s="50">
        <v>0</v>
      </c>
      <c r="Y5" s="50">
        <v>0</v>
      </c>
      <c r="Z5" s="50">
        <v>1</v>
      </c>
      <c r="AA5" s="51"/>
      <c r="AB5" s="51"/>
      <c r="AC5" s="51"/>
      <c r="AD5" s="51"/>
      <c r="AE5" s="51"/>
      <c r="AF5" s="51"/>
      <c r="AG5" s="51"/>
      <c r="AH5" s="35">
        <v>2</v>
      </c>
      <c r="AI5" s="65">
        <v>13</v>
      </c>
      <c r="AJ5" s="69">
        <f t="shared" si="2"/>
        <v>21.901428571428575</v>
      </c>
      <c r="AK5" s="99" t="str">
        <f t="shared" si="3"/>
        <v xml:space="preserve">Гим.Нев </v>
      </c>
      <c r="AL5" s="98">
        <f t="shared" si="0"/>
        <v>13</v>
      </c>
      <c r="AM5" s="98">
        <f t="shared" si="1"/>
        <v>21.901428571428575</v>
      </c>
    </row>
    <row r="6" spans="1:39" ht="14.1" customHeight="1" x14ac:dyDescent="0.25">
      <c r="A6" s="87">
        <v>4</v>
      </c>
      <c r="B6" s="31">
        <v>195</v>
      </c>
      <c r="C6" s="49" t="s">
        <v>214</v>
      </c>
      <c r="D6" s="54" t="s">
        <v>97</v>
      </c>
      <c r="E6" s="55" t="s">
        <v>230</v>
      </c>
      <c r="F6" s="51"/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1</v>
      </c>
      <c r="M6" s="50">
        <v>0</v>
      </c>
      <c r="N6" s="50">
        <v>1</v>
      </c>
      <c r="O6" s="50">
        <v>0</v>
      </c>
      <c r="P6" s="50">
        <v>0</v>
      </c>
      <c r="Q6" s="50">
        <v>0</v>
      </c>
      <c r="R6" s="50"/>
      <c r="S6" s="50">
        <v>1</v>
      </c>
      <c r="T6" s="50">
        <v>1</v>
      </c>
      <c r="U6" s="50">
        <v>0</v>
      </c>
      <c r="V6" s="50">
        <v>1</v>
      </c>
      <c r="W6" s="50">
        <v>0</v>
      </c>
      <c r="X6" s="50">
        <v>0</v>
      </c>
      <c r="Y6" s="50">
        <v>0</v>
      </c>
      <c r="Z6" s="50">
        <v>1</v>
      </c>
      <c r="AA6" s="51"/>
      <c r="AB6" s="51"/>
      <c r="AC6" s="50">
        <v>0</v>
      </c>
      <c r="AD6" s="50"/>
      <c r="AE6" s="50">
        <v>0</v>
      </c>
      <c r="AF6" s="51"/>
      <c r="AG6" s="50">
        <v>0</v>
      </c>
      <c r="AH6" s="35">
        <v>5</v>
      </c>
      <c r="AI6" s="65">
        <v>13</v>
      </c>
      <c r="AJ6" s="69">
        <f t="shared" si="2"/>
        <v>21.901428571428575</v>
      </c>
      <c r="AK6" s="99" t="str">
        <f t="shared" si="3"/>
        <v xml:space="preserve">195 </v>
      </c>
      <c r="AL6" s="98">
        <f t="shared" si="0"/>
        <v>13</v>
      </c>
      <c r="AM6" s="98">
        <f t="shared" si="1"/>
        <v>21.901428571428575</v>
      </c>
    </row>
    <row r="7" spans="1:39" ht="14.1" customHeight="1" x14ac:dyDescent="0.25">
      <c r="A7" s="87">
        <v>5</v>
      </c>
      <c r="B7" s="16" t="s">
        <v>228</v>
      </c>
      <c r="C7" s="49" t="s">
        <v>224</v>
      </c>
      <c r="D7" s="22" t="s">
        <v>206</v>
      </c>
      <c r="E7" s="16">
        <v>1</v>
      </c>
      <c r="F7" s="50">
        <v>0</v>
      </c>
      <c r="G7" s="50">
        <v>0</v>
      </c>
      <c r="H7" s="50">
        <v>0</v>
      </c>
      <c r="I7" s="50">
        <v>1</v>
      </c>
      <c r="J7" s="50">
        <v>0</v>
      </c>
      <c r="K7" s="50">
        <v>0</v>
      </c>
      <c r="L7" s="50">
        <v>0</v>
      </c>
      <c r="M7" s="50">
        <v>0</v>
      </c>
      <c r="N7" s="50">
        <v>1</v>
      </c>
      <c r="O7" s="50">
        <v>0</v>
      </c>
      <c r="P7" s="50">
        <v>0</v>
      </c>
      <c r="Q7" s="50">
        <v>1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2</v>
      </c>
      <c r="AA7" s="51"/>
      <c r="AB7" s="50">
        <v>0</v>
      </c>
      <c r="AC7" s="51"/>
      <c r="AD7" s="51"/>
      <c r="AE7" s="51"/>
      <c r="AF7" s="51"/>
      <c r="AG7" s="51"/>
      <c r="AH7" s="35">
        <v>32</v>
      </c>
      <c r="AI7" s="65">
        <v>13.66</v>
      </c>
      <c r="AJ7" s="69">
        <f t="shared" si="2"/>
        <v>21.901428571428575</v>
      </c>
      <c r="AK7" s="99" t="str">
        <f t="shared" si="3"/>
        <v xml:space="preserve">УОР2 </v>
      </c>
      <c r="AL7" s="98">
        <f t="shared" si="0"/>
        <v>13.66</v>
      </c>
      <c r="AM7" s="98">
        <f t="shared" si="1"/>
        <v>21.901428571428575</v>
      </c>
    </row>
    <row r="8" spans="1:39" ht="14.1" customHeight="1" x14ac:dyDescent="0.25">
      <c r="A8" s="87">
        <v>6</v>
      </c>
      <c r="B8" s="16" t="s">
        <v>240</v>
      </c>
      <c r="C8" s="49" t="s">
        <v>214</v>
      </c>
      <c r="D8" s="22" t="s">
        <v>177</v>
      </c>
      <c r="E8" s="16">
        <v>2</v>
      </c>
      <c r="F8" s="50">
        <v>0</v>
      </c>
      <c r="G8" s="50">
        <v>1</v>
      </c>
      <c r="H8" s="50">
        <v>0</v>
      </c>
      <c r="I8" s="50">
        <v>1</v>
      </c>
      <c r="J8" s="50">
        <v>0</v>
      </c>
      <c r="K8" s="51"/>
      <c r="L8" s="50">
        <v>0</v>
      </c>
      <c r="M8" s="51"/>
      <c r="N8" s="50">
        <v>0</v>
      </c>
      <c r="O8" s="50">
        <v>0</v>
      </c>
      <c r="P8" s="50">
        <v>1</v>
      </c>
      <c r="Q8" s="50">
        <v>2</v>
      </c>
      <c r="R8" s="50">
        <v>0</v>
      </c>
      <c r="S8" s="50">
        <v>0</v>
      </c>
      <c r="T8" s="50">
        <v>0</v>
      </c>
      <c r="U8" s="50">
        <v>1</v>
      </c>
      <c r="V8" s="50">
        <v>2</v>
      </c>
      <c r="W8" s="50">
        <v>0</v>
      </c>
      <c r="X8" s="50">
        <v>0</v>
      </c>
      <c r="Y8" s="50">
        <v>1</v>
      </c>
      <c r="Z8" s="50">
        <v>2</v>
      </c>
      <c r="AA8" s="51"/>
      <c r="AB8" s="51"/>
      <c r="AC8" s="51"/>
      <c r="AD8" s="51"/>
      <c r="AE8" s="50">
        <v>0</v>
      </c>
      <c r="AF8" s="51"/>
      <c r="AG8" s="50">
        <v>0</v>
      </c>
      <c r="AH8" s="35">
        <v>2</v>
      </c>
      <c r="AI8" s="65">
        <v>14</v>
      </c>
      <c r="AJ8" s="69">
        <f t="shared" si="2"/>
        <v>21.901428571428575</v>
      </c>
      <c r="AK8" s="99" t="str">
        <f t="shared" si="3"/>
        <v xml:space="preserve">Аристос </v>
      </c>
      <c r="AL8" s="98">
        <f t="shared" si="0"/>
        <v>14</v>
      </c>
      <c r="AM8" s="98">
        <f t="shared" si="1"/>
        <v>21.901428571428575</v>
      </c>
    </row>
    <row r="9" spans="1:39" ht="14.1" customHeight="1" x14ac:dyDescent="0.25">
      <c r="A9" s="87">
        <v>7</v>
      </c>
      <c r="B9" s="31">
        <v>233</v>
      </c>
      <c r="C9" s="49" t="s">
        <v>214</v>
      </c>
      <c r="D9" s="25" t="s">
        <v>106</v>
      </c>
      <c r="E9" s="31" t="s">
        <v>230</v>
      </c>
      <c r="F9" s="50">
        <v>0</v>
      </c>
      <c r="G9" s="50">
        <v>0</v>
      </c>
      <c r="H9" s="50">
        <v>0</v>
      </c>
      <c r="I9" s="50">
        <v>0</v>
      </c>
      <c r="J9" s="50">
        <v>1</v>
      </c>
      <c r="K9" s="50">
        <v>0</v>
      </c>
      <c r="L9" s="50">
        <v>0</v>
      </c>
      <c r="M9" s="50">
        <v>1</v>
      </c>
      <c r="N9" s="50">
        <v>1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2</v>
      </c>
      <c r="U9" s="50">
        <v>0</v>
      </c>
      <c r="V9" s="50">
        <v>2</v>
      </c>
      <c r="W9" s="50">
        <v>0</v>
      </c>
      <c r="X9" s="50">
        <v>0</v>
      </c>
      <c r="Y9" s="50">
        <v>1</v>
      </c>
      <c r="Z9" s="50">
        <v>1</v>
      </c>
      <c r="AA9" s="51"/>
      <c r="AB9" s="51"/>
      <c r="AC9" s="51"/>
      <c r="AD9" s="50"/>
      <c r="AE9" s="50"/>
      <c r="AF9" s="51"/>
      <c r="AG9" s="51"/>
      <c r="AH9" s="35">
        <v>4</v>
      </c>
      <c r="AI9" s="65">
        <v>16</v>
      </c>
      <c r="AJ9" s="69">
        <f t="shared" si="2"/>
        <v>21.901428571428575</v>
      </c>
      <c r="AK9" s="99" t="str">
        <f t="shared" si="3"/>
        <v xml:space="preserve">233 </v>
      </c>
      <c r="AL9" s="98">
        <f t="shared" si="0"/>
        <v>16</v>
      </c>
      <c r="AM9" s="98">
        <f t="shared" si="1"/>
        <v>21.901428571428575</v>
      </c>
    </row>
    <row r="10" spans="1:39" ht="14.1" customHeight="1" x14ac:dyDescent="0.25">
      <c r="A10" s="87">
        <v>8</v>
      </c>
      <c r="B10" s="31">
        <v>180</v>
      </c>
      <c r="C10" s="49" t="s">
        <v>214</v>
      </c>
      <c r="D10" s="25" t="s">
        <v>77</v>
      </c>
      <c r="E10" s="31" t="s">
        <v>230</v>
      </c>
      <c r="F10" s="50">
        <v>0</v>
      </c>
      <c r="G10" s="50">
        <v>1</v>
      </c>
      <c r="H10" s="50">
        <v>0</v>
      </c>
      <c r="I10" s="50">
        <v>2</v>
      </c>
      <c r="J10" s="50">
        <v>0</v>
      </c>
      <c r="K10" s="50">
        <v>0</v>
      </c>
      <c r="L10" s="50">
        <v>0</v>
      </c>
      <c r="M10" s="50">
        <v>1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1</v>
      </c>
      <c r="U10" s="50">
        <v>0</v>
      </c>
      <c r="V10" s="50">
        <v>2</v>
      </c>
      <c r="W10" s="50">
        <v>1</v>
      </c>
      <c r="X10" s="50">
        <v>0</v>
      </c>
      <c r="Y10" s="50">
        <v>0</v>
      </c>
      <c r="Z10" s="50">
        <v>1</v>
      </c>
      <c r="AA10" s="50">
        <v>0</v>
      </c>
      <c r="AB10" s="51"/>
      <c r="AC10" s="51"/>
      <c r="AD10" s="51"/>
      <c r="AE10" s="51"/>
      <c r="AF10" s="51"/>
      <c r="AG10" s="50">
        <v>2</v>
      </c>
      <c r="AH10" s="35">
        <v>3</v>
      </c>
      <c r="AI10" s="65">
        <v>17</v>
      </c>
      <c r="AJ10" s="69">
        <f t="shared" si="2"/>
        <v>21.901428571428575</v>
      </c>
      <c r="AK10" s="99" t="str">
        <f t="shared" si="3"/>
        <v xml:space="preserve">180 </v>
      </c>
      <c r="AL10" s="98">
        <f t="shared" si="0"/>
        <v>17</v>
      </c>
      <c r="AM10" s="98">
        <f t="shared" si="1"/>
        <v>21.901428571428575</v>
      </c>
    </row>
    <row r="11" spans="1:39" ht="14.1" customHeight="1" x14ac:dyDescent="0.25">
      <c r="A11" s="87">
        <v>9</v>
      </c>
      <c r="B11" s="31">
        <v>187</v>
      </c>
      <c r="C11" s="49" t="s">
        <v>214</v>
      </c>
      <c r="D11" s="25" t="s">
        <v>80</v>
      </c>
      <c r="E11" s="31" t="s">
        <v>231</v>
      </c>
      <c r="F11" s="50">
        <v>1</v>
      </c>
      <c r="G11" s="50">
        <v>0</v>
      </c>
      <c r="H11" s="50">
        <v>1</v>
      </c>
      <c r="I11" s="50">
        <v>2</v>
      </c>
      <c r="J11" s="50">
        <v>0</v>
      </c>
      <c r="K11" s="50">
        <v>1</v>
      </c>
      <c r="L11" s="50">
        <v>1</v>
      </c>
      <c r="M11" s="50">
        <v>1</v>
      </c>
      <c r="N11" s="50">
        <v>1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1</v>
      </c>
      <c r="U11" s="50">
        <v>1</v>
      </c>
      <c r="V11" s="50">
        <v>1</v>
      </c>
      <c r="W11" s="50">
        <v>0</v>
      </c>
      <c r="X11" s="50">
        <v>0</v>
      </c>
      <c r="Y11" s="50">
        <v>0</v>
      </c>
      <c r="Z11" s="50">
        <v>1</v>
      </c>
      <c r="AA11" s="50"/>
      <c r="AB11" s="51"/>
      <c r="AC11" s="51"/>
      <c r="AD11" s="51"/>
      <c r="AE11" s="51"/>
      <c r="AF11" s="50">
        <v>0</v>
      </c>
      <c r="AG11" s="51"/>
      <c r="AH11" s="35">
        <v>4</v>
      </c>
      <c r="AI11" s="65">
        <v>17.25</v>
      </c>
      <c r="AJ11" s="69">
        <f t="shared" si="2"/>
        <v>21.901428571428575</v>
      </c>
      <c r="AK11" s="99" t="str">
        <f t="shared" si="3"/>
        <v xml:space="preserve">187 </v>
      </c>
      <c r="AL11" s="98">
        <f t="shared" si="0"/>
        <v>17.25</v>
      </c>
      <c r="AM11" s="98">
        <f t="shared" si="1"/>
        <v>21.901428571428575</v>
      </c>
    </row>
    <row r="12" spans="1:39" ht="14.1" customHeight="1" x14ac:dyDescent="0.25">
      <c r="A12" s="87">
        <v>10</v>
      </c>
      <c r="B12" s="31">
        <v>521</v>
      </c>
      <c r="C12" s="49" t="s">
        <v>214</v>
      </c>
      <c r="D12" s="54" t="s">
        <v>134</v>
      </c>
      <c r="E12" s="55" t="s">
        <v>230</v>
      </c>
      <c r="F12" s="50">
        <v>0</v>
      </c>
      <c r="G12" s="50">
        <v>1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1</v>
      </c>
      <c r="R12" s="50">
        <v>0</v>
      </c>
      <c r="S12" s="50">
        <v>2</v>
      </c>
      <c r="T12" s="50">
        <v>2</v>
      </c>
      <c r="U12" s="50">
        <v>0</v>
      </c>
      <c r="V12" s="50">
        <v>1</v>
      </c>
      <c r="W12" s="50">
        <v>2</v>
      </c>
      <c r="X12" s="50">
        <v>0</v>
      </c>
      <c r="Y12" s="50">
        <v>0</v>
      </c>
      <c r="Z12" s="50">
        <v>1</v>
      </c>
      <c r="AA12" s="51"/>
      <c r="AB12" s="51"/>
      <c r="AC12" s="50">
        <v>0</v>
      </c>
      <c r="AD12" s="51"/>
      <c r="AE12" s="51"/>
      <c r="AF12" s="51"/>
      <c r="AG12" s="51"/>
      <c r="AH12" s="35">
        <v>2</v>
      </c>
      <c r="AI12" s="65">
        <v>17.5</v>
      </c>
      <c r="AJ12" s="69">
        <f t="shared" si="2"/>
        <v>21.901428571428575</v>
      </c>
      <c r="AK12" s="99" t="str">
        <f t="shared" si="3"/>
        <v xml:space="preserve">521 </v>
      </c>
      <c r="AL12" s="98">
        <f t="shared" si="0"/>
        <v>17.5</v>
      </c>
      <c r="AM12" s="98">
        <f t="shared" si="1"/>
        <v>21.901428571428575</v>
      </c>
    </row>
    <row r="13" spans="1:39" ht="14.1" customHeight="1" x14ac:dyDescent="0.25">
      <c r="A13" s="87">
        <v>11</v>
      </c>
      <c r="B13" s="31">
        <v>196</v>
      </c>
      <c r="C13" s="49" t="s">
        <v>216</v>
      </c>
      <c r="D13" s="22" t="s">
        <v>103</v>
      </c>
      <c r="E13" s="16">
        <v>2</v>
      </c>
      <c r="F13" s="51"/>
      <c r="G13" s="50">
        <v>1</v>
      </c>
      <c r="H13" s="50">
        <v>0</v>
      </c>
      <c r="I13" s="50">
        <v>1</v>
      </c>
      <c r="J13" s="50">
        <v>0</v>
      </c>
      <c r="K13" s="51"/>
      <c r="L13" s="50">
        <v>1</v>
      </c>
      <c r="M13" s="50">
        <v>0</v>
      </c>
      <c r="N13" s="50">
        <v>0</v>
      </c>
      <c r="O13" s="50">
        <v>0</v>
      </c>
      <c r="P13" s="50">
        <v>2</v>
      </c>
      <c r="Q13" s="50">
        <v>1</v>
      </c>
      <c r="R13" s="50">
        <v>0</v>
      </c>
      <c r="S13" s="50">
        <v>0</v>
      </c>
      <c r="T13" s="50">
        <v>2</v>
      </c>
      <c r="U13" s="50">
        <v>0</v>
      </c>
      <c r="V13" s="50">
        <v>1</v>
      </c>
      <c r="W13" s="50">
        <v>0</v>
      </c>
      <c r="X13" s="50">
        <v>0</v>
      </c>
      <c r="Y13" s="50">
        <v>0</v>
      </c>
      <c r="Z13" s="50">
        <v>1</v>
      </c>
      <c r="AA13" s="51"/>
      <c r="AB13" s="51"/>
      <c r="AC13" s="51"/>
      <c r="AD13" s="51"/>
      <c r="AE13" s="51"/>
      <c r="AF13" s="51"/>
      <c r="AG13" s="51"/>
      <c r="AH13" s="35">
        <v>5</v>
      </c>
      <c r="AI13" s="65">
        <v>17.8</v>
      </c>
      <c r="AJ13" s="69">
        <f t="shared" si="2"/>
        <v>21.901428571428575</v>
      </c>
      <c r="AK13" s="99" t="str">
        <f t="shared" si="3"/>
        <v xml:space="preserve">196 </v>
      </c>
      <c r="AL13" s="98">
        <f t="shared" si="0"/>
        <v>17.8</v>
      </c>
      <c r="AM13" s="98">
        <f t="shared" si="1"/>
        <v>21.901428571428575</v>
      </c>
    </row>
    <row r="14" spans="1:39" ht="14.1" customHeight="1" x14ac:dyDescent="0.25">
      <c r="A14" s="87">
        <v>12</v>
      </c>
      <c r="B14" s="31">
        <v>140</v>
      </c>
      <c r="C14" s="63" t="s">
        <v>214</v>
      </c>
      <c r="D14" s="22" t="s">
        <v>34</v>
      </c>
      <c r="E14" s="16">
        <v>1</v>
      </c>
      <c r="F14" s="50">
        <v>0</v>
      </c>
      <c r="G14" s="50">
        <v>0</v>
      </c>
      <c r="H14" s="50">
        <v>0</v>
      </c>
      <c r="I14" s="50">
        <v>2</v>
      </c>
      <c r="J14" s="50">
        <v>0</v>
      </c>
      <c r="K14" s="50">
        <v>1</v>
      </c>
      <c r="L14" s="50">
        <v>1</v>
      </c>
      <c r="M14" s="50">
        <v>2</v>
      </c>
      <c r="N14" s="50">
        <v>1</v>
      </c>
      <c r="O14" s="50">
        <v>1</v>
      </c>
      <c r="P14" s="50">
        <v>0</v>
      </c>
      <c r="Q14" s="50">
        <v>0</v>
      </c>
      <c r="R14" s="50">
        <v>0</v>
      </c>
      <c r="S14" s="50">
        <v>0</v>
      </c>
      <c r="T14" s="50">
        <v>1</v>
      </c>
      <c r="U14" s="50">
        <v>0</v>
      </c>
      <c r="V14" s="50">
        <v>1</v>
      </c>
      <c r="W14" s="50">
        <v>0</v>
      </c>
      <c r="X14" s="50">
        <v>0</v>
      </c>
      <c r="Y14" s="50">
        <v>1</v>
      </c>
      <c r="Z14" s="50">
        <v>1</v>
      </c>
      <c r="AA14" s="50">
        <v>0</v>
      </c>
      <c r="AB14" s="50">
        <v>0</v>
      </c>
      <c r="AC14" s="50">
        <v>0</v>
      </c>
      <c r="AD14" s="62"/>
      <c r="AE14" s="62"/>
      <c r="AF14" s="62"/>
      <c r="AG14" s="62"/>
      <c r="AH14" s="35">
        <v>7</v>
      </c>
      <c r="AI14" s="65">
        <v>18.71</v>
      </c>
      <c r="AJ14" s="69">
        <f t="shared" si="2"/>
        <v>21.901428571428575</v>
      </c>
      <c r="AK14" s="99" t="str">
        <f t="shared" si="3"/>
        <v xml:space="preserve">140 </v>
      </c>
      <c r="AL14" s="98">
        <f t="shared" si="0"/>
        <v>18.71</v>
      </c>
      <c r="AM14" s="98">
        <f t="shared" si="1"/>
        <v>21.901428571428575</v>
      </c>
    </row>
    <row r="15" spans="1:39" ht="14.1" customHeight="1" x14ac:dyDescent="0.25">
      <c r="A15" s="87">
        <v>13</v>
      </c>
      <c r="B15" s="31">
        <v>133</v>
      </c>
      <c r="C15" s="49" t="s">
        <v>214</v>
      </c>
      <c r="D15" s="22" t="s">
        <v>22</v>
      </c>
      <c r="E15" s="16">
        <v>2</v>
      </c>
      <c r="F15" s="62"/>
      <c r="G15" s="50">
        <v>0</v>
      </c>
      <c r="H15" s="50">
        <v>0</v>
      </c>
      <c r="I15" s="50">
        <v>0</v>
      </c>
      <c r="J15" s="50">
        <v>0</v>
      </c>
      <c r="K15" s="62"/>
      <c r="L15" s="50">
        <v>0</v>
      </c>
      <c r="M15" s="50">
        <v>0</v>
      </c>
      <c r="N15" s="50">
        <v>1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1</v>
      </c>
      <c r="U15" s="50">
        <v>2</v>
      </c>
      <c r="V15" s="50">
        <v>1</v>
      </c>
      <c r="W15" s="50">
        <v>1</v>
      </c>
      <c r="X15" s="50">
        <v>1</v>
      </c>
      <c r="Y15" s="50">
        <v>0</v>
      </c>
      <c r="Z15" s="50">
        <v>2</v>
      </c>
      <c r="AA15" s="51"/>
      <c r="AB15" s="51"/>
      <c r="AC15" s="51"/>
      <c r="AD15" s="51"/>
      <c r="AE15" s="51"/>
      <c r="AF15" s="51"/>
      <c r="AG15" s="51"/>
      <c r="AH15" s="36">
        <v>4</v>
      </c>
      <c r="AI15" s="66">
        <v>18.75</v>
      </c>
      <c r="AJ15" s="69">
        <f t="shared" si="2"/>
        <v>21.901428571428575</v>
      </c>
      <c r="AK15" s="99" t="str">
        <f t="shared" si="3"/>
        <v xml:space="preserve">133 </v>
      </c>
      <c r="AL15" s="98">
        <f t="shared" si="0"/>
        <v>18.75</v>
      </c>
      <c r="AM15" s="98">
        <f t="shared" si="1"/>
        <v>21.901428571428575</v>
      </c>
    </row>
    <row r="16" spans="1:39" ht="14.1" customHeight="1" x14ac:dyDescent="0.25">
      <c r="A16" s="87">
        <v>14</v>
      </c>
      <c r="B16" s="31">
        <v>129</v>
      </c>
      <c r="C16" s="63" t="s">
        <v>214</v>
      </c>
      <c r="D16" s="22" t="s">
        <v>11</v>
      </c>
      <c r="E16" s="16">
        <v>1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1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2</v>
      </c>
      <c r="S16" s="50">
        <v>0</v>
      </c>
      <c r="T16" s="50">
        <v>0</v>
      </c>
      <c r="U16" s="50">
        <v>0</v>
      </c>
      <c r="V16" s="50">
        <v>0</v>
      </c>
      <c r="W16" s="50">
        <v>1</v>
      </c>
      <c r="X16" s="50">
        <v>0</v>
      </c>
      <c r="Y16" s="50">
        <v>1</v>
      </c>
      <c r="Z16" s="50">
        <v>0</v>
      </c>
      <c r="AA16" s="51"/>
      <c r="AB16" s="51"/>
      <c r="AC16" s="51"/>
      <c r="AD16" s="51"/>
      <c r="AE16" s="51"/>
      <c r="AF16" s="51"/>
      <c r="AG16" s="51"/>
      <c r="AH16" s="35">
        <v>10</v>
      </c>
      <c r="AI16" s="67">
        <v>19.600000000000001</v>
      </c>
      <c r="AJ16" s="69">
        <f t="shared" si="2"/>
        <v>21.901428571428575</v>
      </c>
      <c r="AK16" s="99" t="str">
        <f t="shared" si="3"/>
        <v xml:space="preserve">129 </v>
      </c>
      <c r="AL16" s="98">
        <f t="shared" si="0"/>
        <v>19.600000000000001</v>
      </c>
      <c r="AM16" s="98">
        <f t="shared" si="1"/>
        <v>21.901428571428575</v>
      </c>
    </row>
    <row r="17" spans="1:39" ht="14.1" customHeight="1" x14ac:dyDescent="0.25">
      <c r="A17" s="87">
        <v>15</v>
      </c>
      <c r="B17" s="31">
        <v>141</v>
      </c>
      <c r="C17" s="49" t="s">
        <v>214</v>
      </c>
      <c r="D17" s="25" t="s">
        <v>41</v>
      </c>
      <c r="E17" s="31" t="s">
        <v>231</v>
      </c>
      <c r="F17" s="62"/>
      <c r="G17" s="50">
        <v>1</v>
      </c>
      <c r="H17" s="50">
        <v>0</v>
      </c>
      <c r="I17" s="50">
        <v>1</v>
      </c>
      <c r="J17" s="50">
        <v>0</v>
      </c>
      <c r="K17" s="50">
        <v>0</v>
      </c>
      <c r="L17" s="50">
        <v>1</v>
      </c>
      <c r="M17" s="50">
        <v>1</v>
      </c>
      <c r="N17" s="50">
        <v>1</v>
      </c>
      <c r="O17" s="50">
        <v>2</v>
      </c>
      <c r="P17" s="50">
        <v>0</v>
      </c>
      <c r="Q17" s="50">
        <v>0</v>
      </c>
      <c r="R17" s="50">
        <v>1</v>
      </c>
      <c r="S17" s="50">
        <v>0</v>
      </c>
      <c r="T17" s="50">
        <v>2</v>
      </c>
      <c r="U17" s="50">
        <v>0</v>
      </c>
      <c r="V17" s="50">
        <v>1</v>
      </c>
      <c r="W17" s="50">
        <v>1</v>
      </c>
      <c r="X17" s="50">
        <v>0</v>
      </c>
      <c r="Y17" s="50">
        <v>0</v>
      </c>
      <c r="Z17" s="50">
        <v>2</v>
      </c>
      <c r="AA17" s="62"/>
      <c r="AB17" s="62"/>
      <c r="AC17" s="62"/>
      <c r="AD17" s="62"/>
      <c r="AE17" s="62"/>
      <c r="AF17" s="62"/>
      <c r="AG17" s="50">
        <v>0</v>
      </c>
      <c r="AH17" s="35">
        <v>5</v>
      </c>
      <c r="AI17" s="65">
        <v>20.399999999999999</v>
      </c>
      <c r="AJ17" s="69">
        <f t="shared" si="2"/>
        <v>21.901428571428575</v>
      </c>
      <c r="AK17" s="99" t="str">
        <f t="shared" si="3"/>
        <v xml:space="preserve">141 </v>
      </c>
      <c r="AL17" s="98">
        <f t="shared" si="0"/>
        <v>20.399999999999999</v>
      </c>
      <c r="AM17" s="98">
        <f t="shared" si="1"/>
        <v>21.901428571428575</v>
      </c>
    </row>
    <row r="18" spans="1:39" ht="14.1" customHeight="1" x14ac:dyDescent="0.25">
      <c r="A18" s="87">
        <v>16</v>
      </c>
      <c r="B18" s="31">
        <v>188</v>
      </c>
      <c r="C18" s="49" t="s">
        <v>216</v>
      </c>
      <c r="D18" s="22" t="s">
        <v>92</v>
      </c>
      <c r="E18" s="16">
        <v>2</v>
      </c>
      <c r="F18" s="50">
        <v>0</v>
      </c>
      <c r="G18" s="50">
        <v>1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1</v>
      </c>
      <c r="U18" s="50">
        <v>2</v>
      </c>
      <c r="V18" s="50">
        <v>1</v>
      </c>
      <c r="W18" s="50">
        <v>0</v>
      </c>
      <c r="X18" s="50">
        <v>0</v>
      </c>
      <c r="Y18" s="50">
        <v>0</v>
      </c>
      <c r="Z18" s="50">
        <v>2</v>
      </c>
      <c r="AA18" s="51"/>
      <c r="AB18" s="50">
        <v>0</v>
      </c>
      <c r="AC18" s="51"/>
      <c r="AD18" s="50">
        <v>0</v>
      </c>
      <c r="AE18" s="50">
        <v>0</v>
      </c>
      <c r="AF18" s="51"/>
      <c r="AG18" s="50">
        <v>0</v>
      </c>
      <c r="AH18" s="35">
        <v>9</v>
      </c>
      <c r="AI18" s="65">
        <v>20.67</v>
      </c>
      <c r="AJ18" s="69">
        <f t="shared" si="2"/>
        <v>21.901428571428575</v>
      </c>
      <c r="AK18" s="99" t="str">
        <f t="shared" si="3"/>
        <v xml:space="preserve">188 </v>
      </c>
      <c r="AL18" s="98">
        <f t="shared" si="0"/>
        <v>20.67</v>
      </c>
      <c r="AM18" s="98">
        <f t="shared" si="1"/>
        <v>21.901428571428575</v>
      </c>
    </row>
    <row r="19" spans="1:39" ht="14.1" customHeight="1" x14ac:dyDescent="0.25">
      <c r="A19" s="87">
        <v>17</v>
      </c>
      <c r="B19" s="31">
        <v>577</v>
      </c>
      <c r="C19" s="49" t="s">
        <v>214</v>
      </c>
      <c r="D19" s="25" t="s">
        <v>165</v>
      </c>
      <c r="E19" s="31" t="s">
        <v>230</v>
      </c>
      <c r="F19" s="50">
        <v>0</v>
      </c>
      <c r="G19" s="50">
        <v>1</v>
      </c>
      <c r="H19" s="50">
        <v>0</v>
      </c>
      <c r="I19" s="50">
        <v>1</v>
      </c>
      <c r="J19" s="50">
        <v>1</v>
      </c>
      <c r="K19" s="50">
        <v>1</v>
      </c>
      <c r="L19" s="50">
        <v>0</v>
      </c>
      <c r="M19" s="50">
        <v>0</v>
      </c>
      <c r="N19" s="50">
        <v>0</v>
      </c>
      <c r="O19" s="50">
        <v>2</v>
      </c>
      <c r="P19" s="50">
        <v>1</v>
      </c>
      <c r="Q19" s="50">
        <v>0</v>
      </c>
      <c r="R19" s="50">
        <v>2</v>
      </c>
      <c r="S19" s="50">
        <v>2</v>
      </c>
      <c r="T19" s="50">
        <v>2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2</v>
      </c>
      <c r="AA19" s="50">
        <v>0</v>
      </c>
      <c r="AB19" s="51"/>
      <c r="AC19" s="51"/>
      <c r="AD19" s="50">
        <v>0</v>
      </c>
      <c r="AE19" s="50">
        <v>1</v>
      </c>
      <c r="AF19" s="50">
        <v>1</v>
      </c>
      <c r="AG19" s="50">
        <v>1</v>
      </c>
      <c r="AH19" s="36">
        <v>2</v>
      </c>
      <c r="AI19" s="66">
        <v>21</v>
      </c>
      <c r="AJ19" s="69">
        <f t="shared" si="2"/>
        <v>21.901428571428575</v>
      </c>
      <c r="AK19" s="99" t="str">
        <f t="shared" si="3"/>
        <v xml:space="preserve">577 </v>
      </c>
      <c r="AL19" s="98">
        <f t="shared" si="0"/>
        <v>21</v>
      </c>
      <c r="AM19" s="98">
        <f t="shared" si="1"/>
        <v>21.901428571428575</v>
      </c>
    </row>
    <row r="20" spans="1:39" ht="14.1" customHeight="1" x14ac:dyDescent="0.25">
      <c r="A20" s="87">
        <v>18</v>
      </c>
      <c r="B20" s="93">
        <v>405</v>
      </c>
      <c r="C20" s="49" t="s">
        <v>216</v>
      </c>
      <c r="D20" s="58" t="s">
        <v>130</v>
      </c>
      <c r="E20" s="59">
        <v>12</v>
      </c>
      <c r="F20" s="50">
        <v>0</v>
      </c>
      <c r="G20" s="50">
        <v>0</v>
      </c>
      <c r="H20" s="50">
        <v>0</v>
      </c>
      <c r="I20" s="50">
        <v>0</v>
      </c>
      <c r="J20" s="50">
        <v>1</v>
      </c>
      <c r="K20" s="50">
        <v>1</v>
      </c>
      <c r="L20" s="50">
        <v>1</v>
      </c>
      <c r="M20" s="50">
        <v>0</v>
      </c>
      <c r="N20" s="50">
        <v>0</v>
      </c>
      <c r="O20" s="50">
        <v>0</v>
      </c>
      <c r="P20" s="50">
        <v>0</v>
      </c>
      <c r="Q20" s="50">
        <v>2</v>
      </c>
      <c r="R20" s="50">
        <v>0</v>
      </c>
      <c r="S20" s="50">
        <v>0</v>
      </c>
      <c r="T20" s="50">
        <v>2</v>
      </c>
      <c r="U20" s="50">
        <v>0</v>
      </c>
      <c r="V20" s="50">
        <v>1</v>
      </c>
      <c r="W20" s="50">
        <v>0</v>
      </c>
      <c r="X20" s="50">
        <v>0</v>
      </c>
      <c r="Y20" s="50">
        <v>0</v>
      </c>
      <c r="Z20" s="50">
        <v>2</v>
      </c>
      <c r="AA20" s="51"/>
      <c r="AB20" s="51"/>
      <c r="AC20" s="51"/>
      <c r="AD20" s="51"/>
      <c r="AE20" s="50">
        <v>2</v>
      </c>
      <c r="AF20" s="50">
        <v>1</v>
      </c>
      <c r="AG20" s="50">
        <v>2</v>
      </c>
      <c r="AH20" s="35">
        <v>8</v>
      </c>
      <c r="AI20" s="65">
        <v>22.5</v>
      </c>
      <c r="AJ20" s="69">
        <f t="shared" si="2"/>
        <v>21.901428571428575</v>
      </c>
      <c r="AK20" s="99" t="str">
        <f t="shared" si="3"/>
        <v xml:space="preserve">405 </v>
      </c>
      <c r="AL20" s="98">
        <f t="shared" si="0"/>
        <v>22.5</v>
      </c>
      <c r="AM20" s="98">
        <f t="shared" si="1"/>
        <v>21.901428571428575</v>
      </c>
    </row>
    <row r="21" spans="1:39" ht="14.1" customHeight="1" x14ac:dyDescent="0.25">
      <c r="A21" s="87">
        <v>19</v>
      </c>
      <c r="B21" s="31">
        <v>134</v>
      </c>
      <c r="C21" s="49" t="s">
        <v>214</v>
      </c>
      <c r="D21" s="22" t="s">
        <v>29</v>
      </c>
      <c r="E21" s="16">
        <v>2</v>
      </c>
      <c r="F21" s="50">
        <v>0</v>
      </c>
      <c r="G21" s="50">
        <v>0</v>
      </c>
      <c r="H21" s="50">
        <v>0</v>
      </c>
      <c r="I21" s="50">
        <v>1</v>
      </c>
      <c r="J21" s="50">
        <v>0</v>
      </c>
      <c r="K21" s="50">
        <v>0</v>
      </c>
      <c r="L21" s="50">
        <v>1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1</v>
      </c>
      <c r="U21" s="50">
        <v>0</v>
      </c>
      <c r="V21" s="50">
        <v>2</v>
      </c>
      <c r="W21" s="50">
        <v>0</v>
      </c>
      <c r="X21" s="50">
        <v>0</v>
      </c>
      <c r="Y21" s="50">
        <v>1</v>
      </c>
      <c r="Z21" s="50">
        <v>2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62"/>
      <c r="AH21" s="35">
        <v>7</v>
      </c>
      <c r="AI21" s="65">
        <v>22.71</v>
      </c>
      <c r="AJ21" s="69">
        <f t="shared" si="2"/>
        <v>21.901428571428575</v>
      </c>
      <c r="AK21" s="99" t="str">
        <f t="shared" si="3"/>
        <v xml:space="preserve">134 </v>
      </c>
      <c r="AL21" s="98">
        <f t="shared" si="0"/>
        <v>22.71</v>
      </c>
      <c r="AM21" s="98">
        <f t="shared" si="1"/>
        <v>21.901428571428575</v>
      </c>
    </row>
    <row r="22" spans="1:39" ht="14.1" customHeight="1" x14ac:dyDescent="0.25">
      <c r="A22" s="87">
        <v>20</v>
      </c>
      <c r="B22" s="31">
        <v>515</v>
      </c>
      <c r="C22" s="49" t="s">
        <v>214</v>
      </c>
      <c r="D22" s="25" t="s">
        <v>233</v>
      </c>
      <c r="E22" s="31" t="s">
        <v>230</v>
      </c>
      <c r="F22" s="50">
        <v>0</v>
      </c>
      <c r="G22" s="50">
        <v>1</v>
      </c>
      <c r="H22" s="50">
        <v>0</v>
      </c>
      <c r="I22" s="50">
        <v>0</v>
      </c>
      <c r="J22" s="50">
        <v>0</v>
      </c>
      <c r="K22" s="50">
        <v>0</v>
      </c>
      <c r="L22" s="50">
        <v>1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1</v>
      </c>
      <c r="U22" s="50">
        <v>0</v>
      </c>
      <c r="V22" s="50">
        <v>2</v>
      </c>
      <c r="W22" s="50">
        <v>0</v>
      </c>
      <c r="X22" s="50">
        <v>0</v>
      </c>
      <c r="Y22" s="50">
        <v>0</v>
      </c>
      <c r="Z22" s="50">
        <v>1</v>
      </c>
      <c r="AA22" s="50">
        <v>0</v>
      </c>
      <c r="AB22" s="50">
        <v>0</v>
      </c>
      <c r="AC22" s="50">
        <v>0</v>
      </c>
      <c r="AD22" s="50">
        <v>0</v>
      </c>
      <c r="AE22" s="51"/>
      <c r="AF22" s="50">
        <v>0</v>
      </c>
      <c r="AG22" s="50">
        <v>0</v>
      </c>
      <c r="AH22" s="35">
        <v>2</v>
      </c>
      <c r="AI22" s="65">
        <v>23</v>
      </c>
      <c r="AJ22" s="69">
        <f t="shared" si="2"/>
        <v>21.901428571428575</v>
      </c>
      <c r="AK22" s="99" t="str">
        <f t="shared" si="3"/>
        <v xml:space="preserve">515 </v>
      </c>
      <c r="AL22" s="98">
        <f t="shared" si="0"/>
        <v>23</v>
      </c>
      <c r="AM22" s="98">
        <f t="shared" si="1"/>
        <v>21.901428571428575</v>
      </c>
    </row>
    <row r="23" spans="1:39" ht="14.1" customHeight="1" x14ac:dyDescent="0.25">
      <c r="A23" s="87">
        <v>21</v>
      </c>
      <c r="B23" s="31">
        <v>160</v>
      </c>
      <c r="C23" s="49" t="s">
        <v>214</v>
      </c>
      <c r="D23" s="25" t="s">
        <v>54</v>
      </c>
      <c r="E23" s="31" t="s">
        <v>230</v>
      </c>
      <c r="F23" s="50">
        <v>1</v>
      </c>
      <c r="G23" s="50">
        <v>2</v>
      </c>
      <c r="H23" s="50">
        <v>0</v>
      </c>
      <c r="I23" s="50">
        <v>0</v>
      </c>
      <c r="J23" s="50">
        <v>0</v>
      </c>
      <c r="K23" s="50">
        <v>0</v>
      </c>
      <c r="L23" s="50">
        <v>1</v>
      </c>
      <c r="M23" s="50">
        <v>0</v>
      </c>
      <c r="N23" s="50">
        <v>0</v>
      </c>
      <c r="O23" s="50">
        <v>1</v>
      </c>
      <c r="P23" s="50">
        <v>1</v>
      </c>
      <c r="Q23" s="50">
        <v>0</v>
      </c>
      <c r="R23" s="50">
        <v>0</v>
      </c>
      <c r="S23" s="50">
        <v>0</v>
      </c>
      <c r="T23" s="50">
        <v>2</v>
      </c>
      <c r="U23" s="50">
        <v>0</v>
      </c>
      <c r="V23" s="50">
        <v>2</v>
      </c>
      <c r="W23" s="50">
        <v>0</v>
      </c>
      <c r="X23" s="50">
        <v>0</v>
      </c>
      <c r="Y23" s="50">
        <v>0</v>
      </c>
      <c r="Z23" s="50">
        <v>1</v>
      </c>
      <c r="AA23" s="50">
        <v>0</v>
      </c>
      <c r="AB23" s="62"/>
      <c r="AC23" s="62"/>
      <c r="AD23" s="50">
        <v>1</v>
      </c>
      <c r="AE23" s="50">
        <v>0</v>
      </c>
      <c r="AF23" s="62"/>
      <c r="AG23" s="50">
        <v>1</v>
      </c>
      <c r="AH23" s="35">
        <v>9</v>
      </c>
      <c r="AI23" s="65">
        <v>23.33</v>
      </c>
      <c r="AJ23" s="69">
        <f t="shared" si="2"/>
        <v>21.901428571428575</v>
      </c>
      <c r="AK23" s="99" t="str">
        <f t="shared" si="3"/>
        <v xml:space="preserve">160 </v>
      </c>
      <c r="AL23" s="98">
        <f t="shared" si="0"/>
        <v>23.33</v>
      </c>
      <c r="AM23" s="98">
        <f t="shared" si="1"/>
        <v>21.901428571428575</v>
      </c>
    </row>
    <row r="24" spans="1:39" ht="14.1" customHeight="1" x14ac:dyDescent="0.25">
      <c r="A24" s="87">
        <v>22</v>
      </c>
      <c r="B24" s="31">
        <v>127</v>
      </c>
      <c r="C24" s="63" t="s">
        <v>214</v>
      </c>
      <c r="D24" s="25" t="s">
        <v>5</v>
      </c>
      <c r="E24" s="31" t="s">
        <v>230</v>
      </c>
      <c r="F24" s="60">
        <v>0</v>
      </c>
      <c r="G24" s="60">
        <v>1</v>
      </c>
      <c r="H24" s="60">
        <v>0</v>
      </c>
      <c r="I24" s="60">
        <v>1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0</v>
      </c>
      <c r="S24" s="60">
        <v>0</v>
      </c>
      <c r="T24" s="60">
        <v>1</v>
      </c>
      <c r="U24" s="60">
        <v>0</v>
      </c>
      <c r="V24" s="60">
        <v>1</v>
      </c>
      <c r="W24" s="60">
        <v>0</v>
      </c>
      <c r="X24" s="60">
        <v>0</v>
      </c>
      <c r="Y24" s="60">
        <v>0</v>
      </c>
      <c r="Z24" s="60">
        <v>2</v>
      </c>
      <c r="AA24" s="51"/>
      <c r="AB24" s="51"/>
      <c r="AC24" s="60">
        <v>0</v>
      </c>
      <c r="AD24" s="60">
        <v>1</v>
      </c>
      <c r="AE24" s="51"/>
      <c r="AF24" s="60">
        <v>0</v>
      </c>
      <c r="AG24" s="60">
        <v>1</v>
      </c>
      <c r="AH24" s="33">
        <v>4</v>
      </c>
      <c r="AI24" s="70">
        <v>24</v>
      </c>
      <c r="AJ24" s="69">
        <f t="shared" si="2"/>
        <v>21.901428571428575</v>
      </c>
      <c r="AK24" s="99" t="str">
        <f t="shared" si="3"/>
        <v xml:space="preserve">127 </v>
      </c>
      <c r="AL24" s="98">
        <f t="shared" si="0"/>
        <v>24</v>
      </c>
      <c r="AM24" s="98">
        <f t="shared" si="1"/>
        <v>21.901428571428575</v>
      </c>
    </row>
    <row r="25" spans="1:39" ht="14.1" customHeight="1" x14ac:dyDescent="0.25">
      <c r="A25" s="87">
        <v>23</v>
      </c>
      <c r="B25" s="31">
        <v>151</v>
      </c>
      <c r="C25" s="49" t="s">
        <v>214</v>
      </c>
      <c r="D25" s="25" t="s">
        <v>48</v>
      </c>
      <c r="E25" s="31" t="s">
        <v>231</v>
      </c>
      <c r="F25" s="50">
        <v>0</v>
      </c>
      <c r="G25" s="50">
        <v>1</v>
      </c>
      <c r="H25" s="50">
        <v>0</v>
      </c>
      <c r="I25" s="50">
        <v>2</v>
      </c>
      <c r="J25" s="50">
        <v>1</v>
      </c>
      <c r="K25" s="50">
        <v>0</v>
      </c>
      <c r="L25" s="50">
        <v>2</v>
      </c>
      <c r="M25" s="50">
        <v>2</v>
      </c>
      <c r="N25" s="50">
        <v>2</v>
      </c>
      <c r="O25" s="50">
        <v>2</v>
      </c>
      <c r="P25" s="50">
        <v>0</v>
      </c>
      <c r="Q25" s="50">
        <v>1</v>
      </c>
      <c r="R25" s="50">
        <v>0</v>
      </c>
      <c r="S25" s="50">
        <v>1</v>
      </c>
      <c r="T25" s="50">
        <v>2</v>
      </c>
      <c r="U25" s="50">
        <v>0</v>
      </c>
      <c r="V25" s="50">
        <v>1</v>
      </c>
      <c r="W25" s="50">
        <v>2</v>
      </c>
      <c r="X25" s="50">
        <v>0</v>
      </c>
      <c r="Y25" s="50">
        <v>1</v>
      </c>
      <c r="Z25" s="50">
        <v>1</v>
      </c>
      <c r="AA25" s="50">
        <v>0</v>
      </c>
      <c r="AB25" s="62"/>
      <c r="AC25" s="50">
        <v>0</v>
      </c>
      <c r="AD25" s="62"/>
      <c r="AE25" s="50">
        <v>0</v>
      </c>
      <c r="AF25" s="50">
        <v>0</v>
      </c>
      <c r="AG25" s="50">
        <v>0</v>
      </c>
      <c r="AH25" s="35">
        <v>3</v>
      </c>
      <c r="AI25" s="65">
        <v>24.33</v>
      </c>
      <c r="AJ25" s="69">
        <f t="shared" si="2"/>
        <v>21.901428571428575</v>
      </c>
      <c r="AK25" s="99" t="str">
        <f t="shared" si="3"/>
        <v xml:space="preserve">151 </v>
      </c>
      <c r="AL25" s="98">
        <f t="shared" si="0"/>
        <v>24.33</v>
      </c>
      <c r="AM25" s="98">
        <f t="shared" si="1"/>
        <v>21.901428571428575</v>
      </c>
    </row>
    <row r="26" spans="1:39" ht="14.1" customHeight="1" x14ac:dyDescent="0.25">
      <c r="A26" s="87">
        <v>24</v>
      </c>
      <c r="B26" s="31">
        <v>164</v>
      </c>
      <c r="C26" s="49" t="s">
        <v>214</v>
      </c>
      <c r="D26" s="25" t="s">
        <v>64</v>
      </c>
      <c r="E26" s="31" t="s">
        <v>230</v>
      </c>
      <c r="F26" s="50">
        <v>0</v>
      </c>
      <c r="G26" s="50">
        <v>0</v>
      </c>
      <c r="H26" s="50">
        <v>0</v>
      </c>
      <c r="I26" s="50">
        <v>1</v>
      </c>
      <c r="J26" s="50">
        <v>0</v>
      </c>
      <c r="K26" s="50">
        <v>0</v>
      </c>
      <c r="L26" s="50">
        <v>1</v>
      </c>
      <c r="M26" s="50">
        <v>0</v>
      </c>
      <c r="N26" s="50">
        <v>1</v>
      </c>
      <c r="O26" s="50">
        <v>0</v>
      </c>
      <c r="P26" s="50">
        <v>2</v>
      </c>
      <c r="Q26" s="50">
        <v>0</v>
      </c>
      <c r="R26" s="50">
        <v>2</v>
      </c>
      <c r="S26" s="50">
        <v>0</v>
      </c>
      <c r="T26" s="50">
        <v>2</v>
      </c>
      <c r="U26" s="50">
        <v>0</v>
      </c>
      <c r="V26" s="50">
        <v>1</v>
      </c>
      <c r="W26" s="50">
        <v>1</v>
      </c>
      <c r="X26" s="50">
        <v>0</v>
      </c>
      <c r="Y26" s="50">
        <v>0</v>
      </c>
      <c r="Z26" s="50">
        <v>1</v>
      </c>
      <c r="AA26" s="61"/>
      <c r="AB26" s="61"/>
      <c r="AC26" s="61"/>
      <c r="AD26" s="50">
        <v>0</v>
      </c>
      <c r="AE26" s="50">
        <v>0</v>
      </c>
      <c r="AF26" s="61"/>
      <c r="AG26" s="61"/>
      <c r="AH26" s="35">
        <v>4</v>
      </c>
      <c r="AI26" s="65">
        <v>25.25</v>
      </c>
      <c r="AJ26" s="69">
        <f t="shared" si="2"/>
        <v>21.901428571428575</v>
      </c>
      <c r="AK26" s="99" t="str">
        <f t="shared" si="3"/>
        <v xml:space="preserve">164 </v>
      </c>
      <c r="AL26" s="98">
        <f t="shared" si="0"/>
        <v>25.25</v>
      </c>
      <c r="AM26" s="98">
        <f t="shared" si="1"/>
        <v>21.901428571428575</v>
      </c>
    </row>
    <row r="27" spans="1:39" ht="14.1" customHeight="1" x14ac:dyDescent="0.25">
      <c r="A27" s="87">
        <v>25</v>
      </c>
      <c r="B27" s="31">
        <v>265</v>
      </c>
      <c r="C27" s="49" t="s">
        <v>214</v>
      </c>
      <c r="D27" s="25" t="s">
        <v>111</v>
      </c>
      <c r="E27" s="31" t="s">
        <v>230</v>
      </c>
      <c r="F27" s="50">
        <v>0</v>
      </c>
      <c r="G27" s="50">
        <v>1</v>
      </c>
      <c r="H27" s="50">
        <v>0</v>
      </c>
      <c r="I27" s="50">
        <v>0</v>
      </c>
      <c r="J27" s="50">
        <v>2</v>
      </c>
      <c r="K27" s="50"/>
      <c r="L27" s="50">
        <v>0</v>
      </c>
      <c r="M27" s="50">
        <v>0</v>
      </c>
      <c r="N27" s="50">
        <v>1</v>
      </c>
      <c r="O27" s="50">
        <v>0</v>
      </c>
      <c r="P27" s="50">
        <v>1</v>
      </c>
      <c r="Q27" s="50">
        <v>0</v>
      </c>
      <c r="R27" s="50">
        <v>0</v>
      </c>
      <c r="S27" s="50">
        <v>0</v>
      </c>
      <c r="T27" s="50">
        <v>1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2</v>
      </c>
      <c r="AA27" s="50">
        <v>0</v>
      </c>
      <c r="AB27" s="51"/>
      <c r="AC27" s="51"/>
      <c r="AD27" s="50">
        <v>1</v>
      </c>
      <c r="AE27" s="60">
        <v>1</v>
      </c>
      <c r="AF27" s="51"/>
      <c r="AG27" s="51"/>
      <c r="AH27" s="35">
        <v>9</v>
      </c>
      <c r="AI27" s="65">
        <v>25.89</v>
      </c>
      <c r="AJ27" s="69">
        <f t="shared" si="2"/>
        <v>21.901428571428575</v>
      </c>
      <c r="AK27" s="99" t="str">
        <f t="shared" si="3"/>
        <v xml:space="preserve">265 </v>
      </c>
      <c r="AL27" s="98">
        <f t="shared" si="0"/>
        <v>25.89</v>
      </c>
      <c r="AM27" s="98">
        <f t="shared" si="1"/>
        <v>21.901428571428575</v>
      </c>
    </row>
    <row r="28" spans="1:39" ht="14.1" customHeight="1" x14ac:dyDescent="0.25">
      <c r="A28" s="87">
        <v>26</v>
      </c>
      <c r="B28" s="93">
        <v>531</v>
      </c>
      <c r="C28" s="49" t="s">
        <v>214</v>
      </c>
      <c r="D28" s="56" t="s">
        <v>136</v>
      </c>
      <c r="E28" s="57" t="s">
        <v>230</v>
      </c>
      <c r="F28" s="50">
        <v>0</v>
      </c>
      <c r="G28" s="50">
        <v>0</v>
      </c>
      <c r="H28" s="50">
        <v>0</v>
      </c>
      <c r="I28" s="50">
        <v>1</v>
      </c>
      <c r="J28" s="50">
        <v>0</v>
      </c>
      <c r="K28" s="50"/>
      <c r="L28" s="50">
        <v>2</v>
      </c>
      <c r="M28" s="50">
        <v>0</v>
      </c>
      <c r="N28" s="50">
        <v>1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1</v>
      </c>
      <c r="U28" s="50">
        <v>0</v>
      </c>
      <c r="V28" s="50">
        <v>0</v>
      </c>
      <c r="W28" s="50">
        <v>1</v>
      </c>
      <c r="X28" s="50">
        <v>0</v>
      </c>
      <c r="Y28" s="50">
        <v>0</v>
      </c>
      <c r="Z28" s="50">
        <v>1</v>
      </c>
      <c r="AA28" s="51"/>
      <c r="AB28" s="51"/>
      <c r="AC28" s="51"/>
      <c r="AD28" s="51"/>
      <c r="AE28" s="51"/>
      <c r="AF28" s="51"/>
      <c r="AG28" s="51"/>
      <c r="AH28" s="35">
        <v>5</v>
      </c>
      <c r="AI28" s="65">
        <v>26.6</v>
      </c>
      <c r="AJ28" s="69">
        <f t="shared" si="2"/>
        <v>21.901428571428575</v>
      </c>
      <c r="AK28" s="99" t="str">
        <f t="shared" si="3"/>
        <v xml:space="preserve">531 </v>
      </c>
      <c r="AL28" s="98">
        <f t="shared" si="0"/>
        <v>26.6</v>
      </c>
      <c r="AM28" s="98">
        <f t="shared" si="1"/>
        <v>21.901428571428575</v>
      </c>
    </row>
    <row r="29" spans="1:39" ht="14.1" customHeight="1" x14ac:dyDescent="0.25">
      <c r="A29" s="87">
        <v>27</v>
      </c>
      <c r="B29" s="16" t="s">
        <v>227</v>
      </c>
      <c r="C29" s="49" t="s">
        <v>222</v>
      </c>
      <c r="D29" s="25" t="s">
        <v>180</v>
      </c>
      <c r="E29" s="31"/>
      <c r="F29" s="50">
        <v>0</v>
      </c>
      <c r="G29" s="50">
        <v>2</v>
      </c>
      <c r="H29" s="50">
        <v>1</v>
      </c>
      <c r="I29" s="50">
        <v>2</v>
      </c>
      <c r="J29" s="50">
        <v>0</v>
      </c>
      <c r="K29" s="50">
        <v>1</v>
      </c>
      <c r="L29" s="50">
        <v>1</v>
      </c>
      <c r="M29" s="50">
        <v>1</v>
      </c>
      <c r="N29" s="50">
        <v>2</v>
      </c>
      <c r="O29" s="50">
        <v>1</v>
      </c>
      <c r="P29" s="50">
        <v>2</v>
      </c>
      <c r="Q29" s="50">
        <v>1</v>
      </c>
      <c r="R29" s="50">
        <v>2</v>
      </c>
      <c r="S29" s="50">
        <v>0</v>
      </c>
      <c r="T29" s="50">
        <v>2</v>
      </c>
      <c r="U29" s="50">
        <v>1</v>
      </c>
      <c r="V29" s="50">
        <v>1</v>
      </c>
      <c r="W29" s="50">
        <v>1</v>
      </c>
      <c r="X29" s="50">
        <v>0</v>
      </c>
      <c r="Y29" s="50">
        <v>2</v>
      </c>
      <c r="Z29" s="50">
        <v>1</v>
      </c>
      <c r="AA29" s="50">
        <v>1</v>
      </c>
      <c r="AB29" s="50">
        <v>1</v>
      </c>
      <c r="AC29" s="50">
        <v>0</v>
      </c>
      <c r="AD29" s="50">
        <v>1</v>
      </c>
      <c r="AE29" s="50">
        <v>0</v>
      </c>
      <c r="AF29" s="50">
        <v>0</v>
      </c>
      <c r="AG29" s="50">
        <v>0</v>
      </c>
      <c r="AH29" s="35">
        <v>1</v>
      </c>
      <c r="AI29" s="65">
        <v>27</v>
      </c>
      <c r="AJ29" s="69">
        <f t="shared" si="2"/>
        <v>21.901428571428575</v>
      </c>
      <c r="AK29" s="99" t="str">
        <f t="shared" si="3"/>
        <v xml:space="preserve">инт1 </v>
      </c>
      <c r="AL29" s="98">
        <f t="shared" si="0"/>
        <v>27</v>
      </c>
      <c r="AM29" s="98">
        <f t="shared" si="1"/>
        <v>21.901428571428575</v>
      </c>
    </row>
    <row r="30" spans="1:39" ht="14.1" customHeight="1" x14ac:dyDescent="0.25">
      <c r="A30" s="87">
        <v>28</v>
      </c>
      <c r="B30" s="31">
        <v>664</v>
      </c>
      <c r="C30" s="49" t="s">
        <v>216</v>
      </c>
      <c r="D30" s="25" t="s">
        <v>175</v>
      </c>
      <c r="E30" s="31" t="s">
        <v>230</v>
      </c>
      <c r="F30" s="50">
        <v>0</v>
      </c>
      <c r="G30" s="50">
        <v>0</v>
      </c>
      <c r="H30" s="50">
        <v>0</v>
      </c>
      <c r="I30" s="50">
        <v>2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2</v>
      </c>
      <c r="U30" s="50">
        <v>0</v>
      </c>
      <c r="V30" s="50">
        <v>2</v>
      </c>
      <c r="W30" s="50">
        <v>0</v>
      </c>
      <c r="X30" s="50">
        <v>0</v>
      </c>
      <c r="Y30" s="50">
        <v>0</v>
      </c>
      <c r="Z30" s="50">
        <v>2</v>
      </c>
      <c r="AA30" s="51"/>
      <c r="AB30" s="51"/>
      <c r="AC30" s="50">
        <v>0</v>
      </c>
      <c r="AD30" s="50">
        <v>0</v>
      </c>
      <c r="AE30" s="50">
        <v>0</v>
      </c>
      <c r="AF30" s="51"/>
      <c r="AG30" s="50">
        <v>0</v>
      </c>
      <c r="AH30" s="35">
        <v>4</v>
      </c>
      <c r="AI30" s="65">
        <v>27</v>
      </c>
      <c r="AJ30" s="69">
        <f t="shared" si="2"/>
        <v>21.901428571428575</v>
      </c>
      <c r="AK30" s="99" t="str">
        <f t="shared" si="3"/>
        <v xml:space="preserve">664 </v>
      </c>
      <c r="AL30" s="98">
        <f t="shared" si="0"/>
        <v>27</v>
      </c>
      <c r="AM30" s="98">
        <f t="shared" si="1"/>
        <v>21.901428571428575</v>
      </c>
    </row>
    <row r="31" spans="1:39" ht="14.1" customHeight="1" x14ac:dyDescent="0.25">
      <c r="A31" s="87">
        <v>29</v>
      </c>
      <c r="B31" s="31">
        <v>628</v>
      </c>
      <c r="C31" s="49" t="s">
        <v>214</v>
      </c>
      <c r="D31" s="54" t="s">
        <v>171</v>
      </c>
      <c r="E31" s="55" t="s">
        <v>230</v>
      </c>
      <c r="F31" s="50">
        <v>1</v>
      </c>
      <c r="G31" s="50">
        <v>1</v>
      </c>
      <c r="H31" s="50">
        <v>0</v>
      </c>
      <c r="I31" s="50">
        <v>1</v>
      </c>
      <c r="J31" s="50">
        <v>1</v>
      </c>
      <c r="K31" s="51"/>
      <c r="L31" s="50">
        <v>2</v>
      </c>
      <c r="M31" s="51"/>
      <c r="N31" s="50">
        <v>0</v>
      </c>
      <c r="O31" s="50">
        <v>0</v>
      </c>
      <c r="P31" s="50">
        <v>1</v>
      </c>
      <c r="Q31" s="50">
        <v>2</v>
      </c>
      <c r="R31" s="50">
        <v>1</v>
      </c>
      <c r="S31" s="50">
        <v>0</v>
      </c>
      <c r="T31" s="50">
        <v>2</v>
      </c>
      <c r="U31" s="50">
        <v>0</v>
      </c>
      <c r="V31" s="50">
        <v>1</v>
      </c>
      <c r="W31" s="50">
        <v>0</v>
      </c>
      <c r="X31" s="50">
        <v>0</v>
      </c>
      <c r="Y31" s="50">
        <v>1</v>
      </c>
      <c r="Z31" s="50">
        <v>2</v>
      </c>
      <c r="AA31" s="51"/>
      <c r="AB31" s="51"/>
      <c r="AC31" s="50">
        <v>3</v>
      </c>
      <c r="AD31" s="50">
        <v>0</v>
      </c>
      <c r="AE31" s="50">
        <v>3</v>
      </c>
      <c r="AF31" s="51"/>
      <c r="AG31" s="51"/>
      <c r="AH31" s="35">
        <v>5</v>
      </c>
      <c r="AI31" s="65">
        <v>27.2</v>
      </c>
      <c r="AJ31" s="69">
        <f t="shared" si="2"/>
        <v>21.901428571428575</v>
      </c>
      <c r="AK31" s="99" t="str">
        <f t="shared" si="3"/>
        <v xml:space="preserve">628 </v>
      </c>
      <c r="AL31" s="98">
        <f t="shared" si="0"/>
        <v>27.2</v>
      </c>
      <c r="AM31" s="98">
        <f t="shared" si="1"/>
        <v>21.901428571428575</v>
      </c>
    </row>
    <row r="32" spans="1:39" ht="14.1" customHeight="1" x14ac:dyDescent="0.25">
      <c r="A32" s="87">
        <v>30</v>
      </c>
      <c r="B32" s="31">
        <v>182</v>
      </c>
      <c r="C32" s="49" t="s">
        <v>214</v>
      </c>
      <c r="D32" s="25" t="s">
        <v>79</v>
      </c>
      <c r="E32" s="31" t="s">
        <v>230</v>
      </c>
      <c r="F32" s="50">
        <v>1</v>
      </c>
      <c r="G32" s="50">
        <v>1</v>
      </c>
      <c r="H32" s="50">
        <v>0</v>
      </c>
      <c r="I32" s="50">
        <v>2</v>
      </c>
      <c r="J32" s="50">
        <v>2</v>
      </c>
      <c r="K32" s="50">
        <v>0</v>
      </c>
      <c r="L32" s="50">
        <v>0</v>
      </c>
      <c r="M32" s="50">
        <v>2</v>
      </c>
      <c r="N32" s="50">
        <v>0</v>
      </c>
      <c r="O32" s="50">
        <v>2</v>
      </c>
      <c r="P32" s="50">
        <v>2</v>
      </c>
      <c r="Q32" s="50">
        <v>2</v>
      </c>
      <c r="R32" s="50">
        <v>2</v>
      </c>
      <c r="S32" s="50">
        <v>2</v>
      </c>
      <c r="T32" s="50">
        <v>2</v>
      </c>
      <c r="U32" s="50">
        <v>0</v>
      </c>
      <c r="V32" s="50">
        <v>2</v>
      </c>
      <c r="W32" s="50">
        <v>0</v>
      </c>
      <c r="X32" s="50">
        <v>0</v>
      </c>
      <c r="Y32" s="50">
        <v>1</v>
      </c>
      <c r="Z32" s="50">
        <v>2</v>
      </c>
      <c r="AA32" s="50">
        <v>0</v>
      </c>
      <c r="AB32" s="51"/>
      <c r="AC32" s="50">
        <v>1</v>
      </c>
      <c r="AD32" s="51"/>
      <c r="AE32" s="50">
        <v>0</v>
      </c>
      <c r="AF32" s="50">
        <v>1</v>
      </c>
      <c r="AG32" s="50">
        <v>1</v>
      </c>
      <c r="AH32" s="35">
        <v>1</v>
      </c>
      <c r="AI32" s="65">
        <v>28</v>
      </c>
      <c r="AJ32" s="69">
        <f t="shared" si="2"/>
        <v>21.901428571428575</v>
      </c>
      <c r="AK32" s="99" t="str">
        <f t="shared" si="3"/>
        <v xml:space="preserve">182 </v>
      </c>
      <c r="AL32" s="98">
        <f t="shared" si="0"/>
        <v>28</v>
      </c>
      <c r="AM32" s="98">
        <f t="shared" si="1"/>
        <v>21.901428571428575</v>
      </c>
    </row>
    <row r="33" spans="1:39" ht="14.1" customHeight="1" x14ac:dyDescent="0.25">
      <c r="A33" s="87">
        <v>31</v>
      </c>
      <c r="B33" s="31">
        <v>177</v>
      </c>
      <c r="C33" s="49" t="s">
        <v>216</v>
      </c>
      <c r="D33" s="54" t="s">
        <v>72</v>
      </c>
      <c r="E33" s="55" t="s">
        <v>231</v>
      </c>
      <c r="F33" s="51"/>
      <c r="G33" s="50">
        <v>1</v>
      </c>
      <c r="H33" s="50">
        <v>1</v>
      </c>
      <c r="I33" s="50">
        <v>1</v>
      </c>
      <c r="J33" s="50">
        <v>0</v>
      </c>
      <c r="K33" s="50">
        <v>0</v>
      </c>
      <c r="L33" s="50">
        <v>0</v>
      </c>
      <c r="M33" s="50">
        <v>0</v>
      </c>
      <c r="N33" s="50">
        <v>1</v>
      </c>
      <c r="O33" s="50">
        <v>0</v>
      </c>
      <c r="P33" s="50">
        <v>1</v>
      </c>
      <c r="Q33" s="50">
        <v>1</v>
      </c>
      <c r="R33" s="50">
        <v>0</v>
      </c>
      <c r="S33" s="50">
        <v>0</v>
      </c>
      <c r="T33" s="50">
        <v>2</v>
      </c>
      <c r="U33" s="50">
        <v>2</v>
      </c>
      <c r="V33" s="50">
        <v>1</v>
      </c>
      <c r="W33" s="50">
        <v>0</v>
      </c>
      <c r="X33" s="50">
        <v>0</v>
      </c>
      <c r="Y33" s="50">
        <v>1</v>
      </c>
      <c r="Z33" s="50">
        <v>2</v>
      </c>
      <c r="AA33" s="51"/>
      <c r="AB33" s="51"/>
      <c r="AC33" s="51"/>
      <c r="AD33" s="51"/>
      <c r="AE33" s="51"/>
      <c r="AF33" s="51"/>
      <c r="AG33" s="51"/>
      <c r="AH33" s="35">
        <v>9</v>
      </c>
      <c r="AI33" s="65">
        <v>28.89</v>
      </c>
      <c r="AJ33" s="69">
        <f t="shared" si="2"/>
        <v>21.901428571428575</v>
      </c>
      <c r="AK33" s="99" t="str">
        <f t="shared" si="3"/>
        <v xml:space="preserve">177 </v>
      </c>
      <c r="AL33" s="98">
        <f t="shared" si="0"/>
        <v>28.89</v>
      </c>
      <c r="AM33" s="98">
        <f t="shared" si="1"/>
        <v>21.901428571428575</v>
      </c>
    </row>
    <row r="34" spans="1:39" ht="14.1" customHeight="1" x14ac:dyDescent="0.25">
      <c r="A34" s="87">
        <v>32</v>
      </c>
      <c r="B34" s="31">
        <v>143</v>
      </c>
      <c r="C34" s="49" t="s">
        <v>214</v>
      </c>
      <c r="D34" s="25" t="s">
        <v>45</v>
      </c>
      <c r="E34" s="31" t="s">
        <v>230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1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1</v>
      </c>
      <c r="W34" s="50">
        <v>0</v>
      </c>
      <c r="X34" s="50">
        <v>0</v>
      </c>
      <c r="Y34" s="50">
        <v>0</v>
      </c>
      <c r="Z34" s="50">
        <v>2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35">
        <v>4</v>
      </c>
      <c r="AI34" s="65">
        <v>29</v>
      </c>
      <c r="AJ34" s="69">
        <f t="shared" si="2"/>
        <v>21.901428571428575</v>
      </c>
      <c r="AK34" s="99" t="str">
        <f t="shared" si="3"/>
        <v xml:space="preserve">143 </v>
      </c>
      <c r="AL34" s="98">
        <f t="shared" si="0"/>
        <v>29</v>
      </c>
      <c r="AM34" s="98">
        <f t="shared" si="1"/>
        <v>21.901428571428575</v>
      </c>
    </row>
    <row r="35" spans="1:39" ht="14.1" customHeight="1" x14ac:dyDescent="0.25">
      <c r="A35" s="87">
        <v>33</v>
      </c>
      <c r="B35" s="31">
        <v>533</v>
      </c>
      <c r="C35" s="49" t="s">
        <v>220</v>
      </c>
      <c r="D35" s="25" t="s">
        <v>157</v>
      </c>
      <c r="E35" s="31" t="s">
        <v>230</v>
      </c>
      <c r="F35" s="50">
        <v>0</v>
      </c>
      <c r="G35" s="50">
        <v>2</v>
      </c>
      <c r="H35" s="50">
        <v>0</v>
      </c>
      <c r="I35" s="50">
        <v>1</v>
      </c>
      <c r="J35" s="50">
        <v>0</v>
      </c>
      <c r="K35" s="50">
        <v>0</v>
      </c>
      <c r="L35" s="50">
        <v>0</v>
      </c>
      <c r="M35" s="50">
        <v>0</v>
      </c>
      <c r="N35" s="50">
        <v>1</v>
      </c>
      <c r="O35" s="50">
        <v>0</v>
      </c>
      <c r="P35" s="50">
        <v>1</v>
      </c>
      <c r="Q35" s="50">
        <v>2</v>
      </c>
      <c r="R35" s="50">
        <v>0</v>
      </c>
      <c r="S35" s="50">
        <v>2</v>
      </c>
      <c r="T35" s="50">
        <v>1</v>
      </c>
      <c r="U35" s="50">
        <v>0</v>
      </c>
      <c r="V35" s="50">
        <v>2</v>
      </c>
      <c r="W35" s="50">
        <v>2</v>
      </c>
      <c r="X35" s="50">
        <v>0</v>
      </c>
      <c r="Y35" s="50">
        <v>0</v>
      </c>
      <c r="Z35" s="50">
        <v>2</v>
      </c>
      <c r="AA35" s="50">
        <v>0</v>
      </c>
      <c r="AB35" s="51"/>
      <c r="AC35" s="50">
        <v>0</v>
      </c>
      <c r="AD35" s="50">
        <v>0</v>
      </c>
      <c r="AE35" s="51"/>
      <c r="AF35" s="51"/>
      <c r="AG35" s="50">
        <v>2</v>
      </c>
      <c r="AH35" s="35">
        <v>20</v>
      </c>
      <c r="AI35" s="65">
        <v>31.35</v>
      </c>
      <c r="AJ35" s="69">
        <f t="shared" si="2"/>
        <v>21.901428571428575</v>
      </c>
      <c r="AK35" s="99" t="str">
        <f t="shared" si="3"/>
        <v xml:space="preserve">533 </v>
      </c>
      <c r="AL35" s="98">
        <f t="shared" si="0"/>
        <v>31.35</v>
      </c>
      <c r="AM35" s="98">
        <f t="shared" si="1"/>
        <v>21.901428571428575</v>
      </c>
    </row>
    <row r="36" spans="1:39" ht="14.1" customHeight="1" x14ac:dyDescent="0.25">
      <c r="A36" s="87">
        <v>34</v>
      </c>
      <c r="B36" s="31">
        <v>532</v>
      </c>
      <c r="C36" s="49" t="s">
        <v>214</v>
      </c>
      <c r="D36" s="54" t="s">
        <v>144</v>
      </c>
      <c r="E36" s="55" t="s">
        <v>230</v>
      </c>
      <c r="F36" s="50">
        <v>0</v>
      </c>
      <c r="G36" s="50">
        <v>1</v>
      </c>
      <c r="H36" s="50">
        <v>0</v>
      </c>
      <c r="I36" s="50">
        <v>2</v>
      </c>
      <c r="J36" s="50">
        <v>1</v>
      </c>
      <c r="K36" s="50">
        <v>1</v>
      </c>
      <c r="L36" s="50">
        <v>0</v>
      </c>
      <c r="M36" s="50">
        <v>1</v>
      </c>
      <c r="N36" s="50">
        <v>1</v>
      </c>
      <c r="O36" s="50">
        <v>0</v>
      </c>
      <c r="P36" s="50">
        <v>0</v>
      </c>
      <c r="Q36" s="50">
        <v>2</v>
      </c>
      <c r="R36" s="50">
        <v>0</v>
      </c>
      <c r="S36" s="50">
        <v>2</v>
      </c>
      <c r="T36" s="50">
        <v>2</v>
      </c>
      <c r="U36" s="50">
        <v>0</v>
      </c>
      <c r="V36" s="50">
        <v>2</v>
      </c>
      <c r="W36" s="50">
        <v>2</v>
      </c>
      <c r="X36" s="50">
        <v>0</v>
      </c>
      <c r="Y36" s="50">
        <v>1</v>
      </c>
      <c r="Z36" s="50">
        <v>2</v>
      </c>
      <c r="AA36" s="51"/>
      <c r="AB36" s="51"/>
      <c r="AC36" s="51"/>
      <c r="AD36" s="51"/>
      <c r="AE36" s="50">
        <v>3</v>
      </c>
      <c r="AF36" s="51"/>
      <c r="AG36" s="50">
        <v>1</v>
      </c>
      <c r="AH36" s="35">
        <v>4</v>
      </c>
      <c r="AI36" s="65">
        <v>32.25</v>
      </c>
      <c r="AJ36" s="69">
        <f t="shared" si="2"/>
        <v>21.901428571428575</v>
      </c>
      <c r="AK36" s="99" t="str">
        <f t="shared" si="3"/>
        <v xml:space="preserve">532 </v>
      </c>
      <c r="AL36" s="98">
        <f t="shared" si="0"/>
        <v>32.25</v>
      </c>
      <c r="AM36" s="98">
        <f t="shared" si="1"/>
        <v>21.901428571428575</v>
      </c>
    </row>
    <row r="37" spans="1:39" ht="14.1" customHeight="1" thickBot="1" x14ac:dyDescent="0.3">
      <c r="A37" s="90">
        <v>35</v>
      </c>
      <c r="B37" s="94">
        <v>349</v>
      </c>
      <c r="C37" s="49" t="s">
        <v>217</v>
      </c>
      <c r="D37" s="25" t="s">
        <v>119</v>
      </c>
      <c r="E37" s="31" t="s">
        <v>230</v>
      </c>
      <c r="F37" s="50">
        <v>0</v>
      </c>
      <c r="G37" s="50">
        <v>1</v>
      </c>
      <c r="H37" s="50">
        <v>0</v>
      </c>
      <c r="I37" s="50">
        <v>2</v>
      </c>
      <c r="J37" s="50">
        <v>1</v>
      </c>
      <c r="K37" s="50">
        <v>1</v>
      </c>
      <c r="L37" s="50">
        <v>2</v>
      </c>
      <c r="M37" s="50">
        <v>0</v>
      </c>
      <c r="N37" s="50">
        <v>1</v>
      </c>
      <c r="O37" s="50">
        <v>1</v>
      </c>
      <c r="P37" s="50">
        <v>2</v>
      </c>
      <c r="Q37" s="50">
        <v>2</v>
      </c>
      <c r="R37" s="50">
        <v>2</v>
      </c>
      <c r="S37" s="50">
        <v>0</v>
      </c>
      <c r="T37" s="50">
        <v>2</v>
      </c>
      <c r="U37" s="50">
        <v>0</v>
      </c>
      <c r="V37" s="50">
        <v>2</v>
      </c>
      <c r="W37" s="50">
        <v>2</v>
      </c>
      <c r="X37" s="50">
        <v>2</v>
      </c>
      <c r="Y37" s="50">
        <v>0</v>
      </c>
      <c r="Z37" s="50">
        <v>1</v>
      </c>
      <c r="AA37" s="50">
        <v>0</v>
      </c>
      <c r="AB37" s="50">
        <v>0</v>
      </c>
      <c r="AC37" s="50">
        <v>1</v>
      </c>
      <c r="AD37" s="51"/>
      <c r="AE37" s="50">
        <v>2</v>
      </c>
      <c r="AF37" s="50">
        <v>1</v>
      </c>
      <c r="AG37" s="50">
        <v>3</v>
      </c>
      <c r="AH37" s="35">
        <v>8</v>
      </c>
      <c r="AI37" s="65">
        <v>36.380000000000003</v>
      </c>
      <c r="AJ37" s="69">
        <f t="shared" si="2"/>
        <v>21.901428571428575</v>
      </c>
      <c r="AK37" s="99" t="str">
        <f t="shared" si="3"/>
        <v xml:space="preserve">349 </v>
      </c>
      <c r="AL37" s="98">
        <f t="shared" si="0"/>
        <v>36.380000000000003</v>
      </c>
      <c r="AM37" s="98">
        <f t="shared" si="1"/>
        <v>21.901428571428575</v>
      </c>
    </row>
    <row r="38" spans="1:39" ht="15.75" thickBot="1" x14ac:dyDescent="0.3">
      <c r="A38" s="91"/>
      <c r="B38" s="92" t="s">
        <v>237</v>
      </c>
      <c r="C38" s="89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71">
        <f>SUM(AH3:AH37)</f>
        <v>211</v>
      </c>
      <c r="AI38" s="68">
        <f>AVERAGE(AI3:AI37)</f>
        <v>21.901428571428575</v>
      </c>
    </row>
  </sheetData>
  <sortState ref="B3:AM37">
    <sortCondition ref="AI3:AI37"/>
  </sortState>
  <mergeCells count="1">
    <mergeCell ref="A1:AI1"/>
  </mergeCells>
  <conditionalFormatting sqref="F3:F6 F8:F14 F35:F37 F17:F33">
    <cfRule type="cellIs" priority="23" operator="greaterThan">
      <formula>1</formula>
    </cfRule>
    <cfRule type="cellIs" priority="24" operator="lessThanOrEqual">
      <formula>1</formula>
    </cfRule>
  </conditionalFormatting>
  <conditionalFormatting sqref="F7">
    <cfRule type="cellIs" priority="19" operator="greaterThan">
      <formula>1</formula>
    </cfRule>
    <cfRule type="cellIs" priority="20" operator="lessThanOrEqual">
      <formula>1</formula>
    </cfRule>
  </conditionalFormatting>
  <conditionalFormatting sqref="F15">
    <cfRule type="cellIs" priority="13" operator="greaterThan">
      <formula>1</formula>
    </cfRule>
    <cfRule type="cellIs" priority="14" operator="lessThanOrEqual">
      <formula>1</formula>
    </cfRule>
  </conditionalFormatting>
  <conditionalFormatting sqref="F16">
    <cfRule type="cellIs" priority="11" operator="greaterThan">
      <formula>1</formula>
    </cfRule>
    <cfRule type="cellIs" priority="12" operator="lessThanOrEqual">
      <formula>1</formula>
    </cfRule>
  </conditionalFormatting>
  <dataValidations count="3">
    <dataValidation type="whole" allowBlank="1" showInputMessage="1" showErrorMessage="1" sqref="H35:H37 K35:K37 F35:F37 K3:K33 F3:F33 H3:H33">
      <formula1>0</formula1>
      <formula2>1</formula2>
    </dataValidation>
    <dataValidation type="whole" allowBlank="1" showInputMessage="1" showErrorMessage="1" sqref="I35:J37 L35:AA37 G35:G37 L3:AA33 G3:G33 I3:J33">
      <formula1>0</formula1>
      <formula2>2</formula2>
    </dataValidation>
    <dataValidation type="whole" showInputMessage="1" showErrorMessage="1" sqref="AB35:AG37 AB3:AG33">
      <formula1>0</formula1>
      <formula2>3</formula2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9"/>
  <sheetViews>
    <sheetView topLeftCell="AK1" zoomScale="85" zoomScaleNormal="85" zoomScalePageLayoutView="85" workbookViewId="0">
      <pane ySplit="1" topLeftCell="A2" activePane="bottomLeft" state="frozen"/>
      <selection pane="bottomLeft" activeCell="AO56" sqref="AO56"/>
    </sheetView>
  </sheetViews>
  <sheetFormatPr defaultColWidth="8.85546875" defaultRowHeight="15" x14ac:dyDescent="0.25"/>
  <cols>
    <col min="1" max="1" width="6" style="3" customWidth="1"/>
    <col min="2" max="2" width="7" style="12" customWidth="1"/>
    <col min="3" max="3" width="6.42578125" style="3" customWidth="1"/>
    <col min="4" max="4" width="27" style="18" hidden="1" customWidth="1"/>
    <col min="5" max="5" width="9.85546875" style="12" customWidth="1"/>
    <col min="6" max="33" width="7.7109375" style="3" customWidth="1"/>
    <col min="34" max="34" width="8.85546875" style="105"/>
    <col min="35" max="16384" width="8.85546875" style="3"/>
  </cols>
  <sheetData>
    <row r="1" spans="1:34" x14ac:dyDescent="0.25">
      <c r="A1" s="85" t="s">
        <v>0</v>
      </c>
      <c r="B1" s="85" t="s">
        <v>3</v>
      </c>
      <c r="C1" s="1" t="s">
        <v>1</v>
      </c>
      <c r="D1" s="19" t="s">
        <v>2</v>
      </c>
      <c r="E1" s="1" t="s">
        <v>229</v>
      </c>
      <c r="F1" s="85">
        <v>1</v>
      </c>
      <c r="G1" s="85">
        <v>2</v>
      </c>
      <c r="H1" s="85">
        <v>3</v>
      </c>
      <c r="I1" s="85">
        <v>4</v>
      </c>
      <c r="J1" s="85">
        <v>5</v>
      </c>
      <c r="K1" s="85">
        <v>6</v>
      </c>
      <c r="L1" s="85">
        <v>7</v>
      </c>
      <c r="M1" s="85">
        <v>8</v>
      </c>
      <c r="N1" s="85">
        <v>9</v>
      </c>
      <c r="O1" s="85">
        <v>10</v>
      </c>
      <c r="P1" s="85">
        <v>11</v>
      </c>
      <c r="Q1" s="85">
        <v>12</v>
      </c>
      <c r="R1" s="85">
        <v>13</v>
      </c>
      <c r="S1" s="85">
        <v>14</v>
      </c>
      <c r="T1" s="85">
        <v>15</v>
      </c>
      <c r="U1" s="85">
        <v>16</v>
      </c>
      <c r="V1" s="85">
        <v>17</v>
      </c>
      <c r="W1" s="85">
        <v>18</v>
      </c>
      <c r="X1" s="85">
        <v>19</v>
      </c>
      <c r="Y1" s="85">
        <v>20</v>
      </c>
      <c r="Z1" s="85">
        <v>21</v>
      </c>
      <c r="AA1" s="85">
        <v>22</v>
      </c>
      <c r="AB1" s="85">
        <v>23</v>
      </c>
      <c r="AC1" s="85">
        <v>24</v>
      </c>
      <c r="AD1" s="85">
        <v>25</v>
      </c>
      <c r="AE1" s="85">
        <v>26</v>
      </c>
      <c r="AF1" s="85">
        <v>27</v>
      </c>
      <c r="AG1" s="85">
        <v>28</v>
      </c>
      <c r="AH1" s="85" t="s">
        <v>4</v>
      </c>
    </row>
    <row r="2" spans="1:34" s="4" customFormat="1" ht="12.75" customHeight="1" x14ac:dyDescent="0.25">
      <c r="A2" s="8">
        <v>1</v>
      </c>
      <c r="B2" s="13" t="s">
        <v>228</v>
      </c>
      <c r="C2" s="10" t="s">
        <v>223</v>
      </c>
      <c r="D2" s="74" t="s">
        <v>200</v>
      </c>
      <c r="E2" s="13">
        <v>1</v>
      </c>
      <c r="F2" s="35">
        <v>0</v>
      </c>
      <c r="G2" s="35">
        <v>1</v>
      </c>
      <c r="H2" s="35">
        <v>0</v>
      </c>
      <c r="I2" s="35">
        <v>1</v>
      </c>
      <c r="J2" s="35">
        <v>1</v>
      </c>
      <c r="K2" s="35">
        <v>1</v>
      </c>
      <c r="L2" s="35">
        <v>1</v>
      </c>
      <c r="M2" s="35">
        <v>0</v>
      </c>
      <c r="N2" s="35">
        <v>1</v>
      </c>
      <c r="O2" s="35">
        <v>2</v>
      </c>
      <c r="P2" s="35">
        <v>2</v>
      </c>
      <c r="Q2" s="35">
        <v>0</v>
      </c>
      <c r="R2" s="35">
        <v>2</v>
      </c>
      <c r="S2" s="35">
        <v>0</v>
      </c>
      <c r="T2" s="35">
        <v>2</v>
      </c>
      <c r="U2" s="35">
        <v>2</v>
      </c>
      <c r="V2" s="35">
        <v>2</v>
      </c>
      <c r="W2" s="35">
        <v>0</v>
      </c>
      <c r="X2" s="35">
        <v>0</v>
      </c>
      <c r="Y2" s="35">
        <v>1</v>
      </c>
      <c r="Z2" s="35">
        <v>2</v>
      </c>
      <c r="AA2" s="35">
        <v>0</v>
      </c>
      <c r="AB2" s="35">
        <v>1</v>
      </c>
      <c r="AC2" s="35">
        <v>2</v>
      </c>
      <c r="AD2" s="35">
        <v>1</v>
      </c>
      <c r="AE2" s="35">
        <v>0</v>
      </c>
      <c r="AF2" s="34"/>
      <c r="AG2" s="34"/>
      <c r="AH2" s="86">
        <f t="shared" ref="AH2:AH65" si="0">SUM(F2:AG2)</f>
        <v>25</v>
      </c>
    </row>
    <row r="3" spans="1:34" s="4" customFormat="1" ht="12.75" customHeight="1" x14ac:dyDescent="0.25">
      <c r="A3" s="9">
        <v>2</v>
      </c>
      <c r="B3" s="40" t="s">
        <v>228</v>
      </c>
      <c r="C3" s="43" t="s">
        <v>224</v>
      </c>
      <c r="D3" s="81" t="s">
        <v>209</v>
      </c>
      <c r="E3" s="13">
        <v>1</v>
      </c>
      <c r="F3" s="35">
        <v>1</v>
      </c>
      <c r="G3" s="35">
        <v>1</v>
      </c>
      <c r="H3" s="35">
        <v>0</v>
      </c>
      <c r="I3" s="35">
        <v>0</v>
      </c>
      <c r="J3" s="35">
        <v>0</v>
      </c>
      <c r="K3" s="35">
        <v>1</v>
      </c>
      <c r="L3" s="35">
        <v>1</v>
      </c>
      <c r="M3" s="35">
        <v>0</v>
      </c>
      <c r="N3" s="35">
        <v>0</v>
      </c>
      <c r="O3" s="35">
        <v>0</v>
      </c>
      <c r="P3" s="35">
        <v>1</v>
      </c>
      <c r="Q3" s="35">
        <v>1</v>
      </c>
      <c r="R3" s="35">
        <v>0</v>
      </c>
      <c r="S3" s="35">
        <v>1</v>
      </c>
      <c r="T3" s="35">
        <v>1</v>
      </c>
      <c r="U3" s="35">
        <v>2</v>
      </c>
      <c r="V3" s="35">
        <v>2</v>
      </c>
      <c r="W3" s="35">
        <v>1</v>
      </c>
      <c r="X3" s="35">
        <v>0</v>
      </c>
      <c r="Y3" s="35">
        <v>1</v>
      </c>
      <c r="Z3" s="35">
        <v>1</v>
      </c>
      <c r="AA3" s="34"/>
      <c r="AB3" s="34"/>
      <c r="AC3" s="35">
        <v>0</v>
      </c>
      <c r="AD3" s="34"/>
      <c r="AE3" s="34"/>
      <c r="AF3" s="34"/>
      <c r="AG3" s="34"/>
      <c r="AH3" s="86">
        <f t="shared" si="0"/>
        <v>15</v>
      </c>
    </row>
    <row r="4" spans="1:34" s="4" customFormat="1" ht="12.75" customHeight="1" x14ac:dyDescent="0.25">
      <c r="A4" s="9">
        <v>3</v>
      </c>
      <c r="B4" s="13" t="s">
        <v>228</v>
      </c>
      <c r="C4" s="10" t="s">
        <v>214</v>
      </c>
      <c r="D4" s="74" t="s">
        <v>187</v>
      </c>
      <c r="E4" s="13">
        <v>1</v>
      </c>
      <c r="F4" s="34"/>
      <c r="G4" s="35">
        <v>0</v>
      </c>
      <c r="H4" s="35">
        <v>0</v>
      </c>
      <c r="I4" s="35">
        <v>1</v>
      </c>
      <c r="J4" s="35">
        <v>0</v>
      </c>
      <c r="K4" s="35">
        <v>1</v>
      </c>
      <c r="L4" s="35">
        <v>1</v>
      </c>
      <c r="M4" s="35">
        <v>2</v>
      </c>
      <c r="N4" s="35">
        <v>1</v>
      </c>
      <c r="O4" s="35">
        <v>1</v>
      </c>
      <c r="P4" s="35">
        <v>0</v>
      </c>
      <c r="Q4" s="35">
        <v>1</v>
      </c>
      <c r="R4" s="35">
        <v>1</v>
      </c>
      <c r="S4" s="35">
        <v>2</v>
      </c>
      <c r="T4" s="35">
        <v>1</v>
      </c>
      <c r="U4" s="35">
        <v>0</v>
      </c>
      <c r="V4" s="35">
        <v>0</v>
      </c>
      <c r="W4" s="35">
        <v>2</v>
      </c>
      <c r="X4" s="35">
        <v>0</v>
      </c>
      <c r="Y4" s="35">
        <v>0</v>
      </c>
      <c r="Z4" s="35">
        <v>2</v>
      </c>
      <c r="AA4" s="35">
        <v>0</v>
      </c>
      <c r="AB4" s="34"/>
      <c r="AC4" s="34"/>
      <c r="AD4" s="34"/>
      <c r="AE4" s="35">
        <v>0</v>
      </c>
      <c r="AF4" s="35">
        <v>0</v>
      </c>
      <c r="AG4" s="35">
        <v>0</v>
      </c>
      <c r="AH4" s="86">
        <f t="shared" si="0"/>
        <v>16</v>
      </c>
    </row>
    <row r="5" spans="1:34" s="5" customFormat="1" ht="12.75" customHeight="1" x14ac:dyDescent="0.25">
      <c r="A5" s="8">
        <v>4</v>
      </c>
      <c r="B5" s="40" t="s">
        <v>228</v>
      </c>
      <c r="C5" s="43" t="s">
        <v>224</v>
      </c>
      <c r="D5" s="81" t="s">
        <v>212</v>
      </c>
      <c r="E5" s="13">
        <v>1</v>
      </c>
      <c r="F5" s="35">
        <v>0</v>
      </c>
      <c r="G5" s="35">
        <v>1</v>
      </c>
      <c r="H5" s="35">
        <v>0</v>
      </c>
      <c r="I5" s="35">
        <v>1</v>
      </c>
      <c r="J5" s="35">
        <v>0</v>
      </c>
      <c r="K5" s="35">
        <v>1</v>
      </c>
      <c r="L5" s="35">
        <v>1</v>
      </c>
      <c r="M5" s="35">
        <v>2</v>
      </c>
      <c r="N5" s="35">
        <v>1</v>
      </c>
      <c r="O5" s="35">
        <v>1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  <c r="V5" s="35">
        <v>0</v>
      </c>
      <c r="W5" s="35">
        <v>1</v>
      </c>
      <c r="X5" s="35">
        <v>0</v>
      </c>
      <c r="Y5" s="35">
        <v>1</v>
      </c>
      <c r="Z5" s="35">
        <v>2</v>
      </c>
      <c r="AA5" s="34"/>
      <c r="AB5" s="34"/>
      <c r="AC5" s="34"/>
      <c r="AD5" s="34"/>
      <c r="AE5" s="34"/>
      <c r="AF5" s="34"/>
      <c r="AG5" s="34"/>
      <c r="AH5" s="86">
        <f t="shared" si="0"/>
        <v>12</v>
      </c>
    </row>
    <row r="6" spans="1:34" s="4" customFormat="1" ht="12.75" customHeight="1" x14ac:dyDescent="0.25">
      <c r="A6" s="8">
        <v>5</v>
      </c>
      <c r="B6" s="13" t="s">
        <v>228</v>
      </c>
      <c r="C6" s="10" t="s">
        <v>216</v>
      </c>
      <c r="D6" s="74" t="s">
        <v>196</v>
      </c>
      <c r="E6" s="13">
        <v>1</v>
      </c>
      <c r="F6" s="35">
        <v>0</v>
      </c>
      <c r="G6" s="35">
        <v>1</v>
      </c>
      <c r="H6" s="35">
        <v>1</v>
      </c>
      <c r="I6" s="35">
        <v>1</v>
      </c>
      <c r="J6" s="35">
        <v>2</v>
      </c>
      <c r="K6" s="35">
        <v>0</v>
      </c>
      <c r="L6" s="35">
        <v>0</v>
      </c>
      <c r="M6" s="35">
        <v>0</v>
      </c>
      <c r="N6" s="35">
        <v>2</v>
      </c>
      <c r="O6" s="35">
        <v>0</v>
      </c>
      <c r="P6" s="35">
        <v>1</v>
      </c>
      <c r="Q6" s="35">
        <v>0</v>
      </c>
      <c r="R6" s="35">
        <v>2</v>
      </c>
      <c r="S6" s="35">
        <v>0</v>
      </c>
      <c r="T6" s="35">
        <v>2</v>
      </c>
      <c r="U6" s="35">
        <v>0</v>
      </c>
      <c r="V6" s="35">
        <v>2</v>
      </c>
      <c r="W6" s="35">
        <v>1</v>
      </c>
      <c r="X6" s="35">
        <v>0</v>
      </c>
      <c r="Y6" s="35">
        <v>1</v>
      </c>
      <c r="Z6" s="35">
        <v>2</v>
      </c>
      <c r="AA6" s="35">
        <v>1</v>
      </c>
      <c r="AB6" s="34"/>
      <c r="AC6" s="35">
        <v>1</v>
      </c>
      <c r="AD6" s="34"/>
      <c r="AE6" s="34"/>
      <c r="AF6" s="34"/>
      <c r="AG6" s="34"/>
      <c r="AH6" s="86">
        <f t="shared" si="0"/>
        <v>20</v>
      </c>
    </row>
    <row r="7" spans="1:34" s="4" customFormat="1" ht="12.75" customHeight="1" x14ac:dyDescent="0.25">
      <c r="A7" s="9">
        <v>6</v>
      </c>
      <c r="B7" s="40" t="s">
        <v>228</v>
      </c>
      <c r="C7" s="43" t="s">
        <v>224</v>
      </c>
      <c r="D7" s="81" t="s">
        <v>207</v>
      </c>
      <c r="E7" s="13">
        <v>1</v>
      </c>
      <c r="F7" s="35">
        <v>0</v>
      </c>
      <c r="G7" s="35">
        <v>2</v>
      </c>
      <c r="H7" s="34"/>
      <c r="I7" s="35">
        <v>1</v>
      </c>
      <c r="J7" s="35">
        <v>2</v>
      </c>
      <c r="K7" s="35">
        <v>0</v>
      </c>
      <c r="L7" s="35">
        <v>1</v>
      </c>
      <c r="M7" s="35">
        <v>0</v>
      </c>
      <c r="N7" s="35">
        <v>1</v>
      </c>
      <c r="O7" s="35">
        <v>0</v>
      </c>
      <c r="P7" s="35">
        <v>0</v>
      </c>
      <c r="Q7" s="35">
        <v>0</v>
      </c>
      <c r="R7" s="35">
        <v>0</v>
      </c>
      <c r="S7" s="35">
        <v>1</v>
      </c>
      <c r="T7" s="35">
        <v>2</v>
      </c>
      <c r="U7" s="34"/>
      <c r="V7" s="35">
        <v>0</v>
      </c>
      <c r="W7" s="35">
        <v>0</v>
      </c>
      <c r="X7" s="35">
        <v>0</v>
      </c>
      <c r="Y7" s="35">
        <v>1</v>
      </c>
      <c r="Z7" s="35">
        <v>1</v>
      </c>
      <c r="AA7" s="34"/>
      <c r="AB7" s="34"/>
      <c r="AC7" s="34"/>
      <c r="AD7" s="34"/>
      <c r="AE7" s="34"/>
      <c r="AF7" s="34"/>
      <c r="AG7" s="34"/>
      <c r="AH7" s="86">
        <f t="shared" si="0"/>
        <v>12</v>
      </c>
    </row>
    <row r="8" spans="1:34" s="4" customFormat="1" ht="12.75" customHeight="1" x14ac:dyDescent="0.25">
      <c r="A8" s="8">
        <v>7</v>
      </c>
      <c r="B8" s="13" t="s">
        <v>228</v>
      </c>
      <c r="C8" s="10" t="s">
        <v>216</v>
      </c>
      <c r="D8" s="74" t="s">
        <v>194</v>
      </c>
      <c r="E8" s="13">
        <v>1</v>
      </c>
      <c r="F8" s="34"/>
      <c r="G8" s="35">
        <v>1</v>
      </c>
      <c r="H8" s="35">
        <v>0</v>
      </c>
      <c r="I8" s="35">
        <v>2</v>
      </c>
      <c r="J8" s="35">
        <v>2</v>
      </c>
      <c r="K8" s="35">
        <v>0</v>
      </c>
      <c r="L8" s="35">
        <v>0</v>
      </c>
      <c r="M8" s="35">
        <v>2</v>
      </c>
      <c r="N8" s="35">
        <v>1</v>
      </c>
      <c r="O8" s="35">
        <v>1</v>
      </c>
      <c r="P8" s="35">
        <v>2</v>
      </c>
      <c r="Q8" s="35">
        <v>0</v>
      </c>
      <c r="R8" s="35">
        <v>2</v>
      </c>
      <c r="S8" s="35">
        <v>1</v>
      </c>
      <c r="T8" s="35">
        <v>1</v>
      </c>
      <c r="U8" s="35">
        <v>2</v>
      </c>
      <c r="V8" s="35">
        <v>2</v>
      </c>
      <c r="W8" s="35">
        <v>1</v>
      </c>
      <c r="X8" s="35">
        <v>0</v>
      </c>
      <c r="Y8" s="35">
        <v>0</v>
      </c>
      <c r="Z8" s="35">
        <v>2</v>
      </c>
      <c r="AA8" s="34"/>
      <c r="AB8" s="34"/>
      <c r="AC8" s="35">
        <v>1</v>
      </c>
      <c r="AD8" s="34"/>
      <c r="AE8" s="34"/>
      <c r="AF8" s="34"/>
      <c r="AG8" s="34"/>
      <c r="AH8" s="86">
        <f t="shared" si="0"/>
        <v>23</v>
      </c>
    </row>
    <row r="9" spans="1:34" s="4" customFormat="1" ht="12.75" customHeight="1" x14ac:dyDescent="0.25">
      <c r="A9" s="9">
        <v>8</v>
      </c>
      <c r="B9" s="40" t="s">
        <v>228</v>
      </c>
      <c r="C9" s="43" t="s">
        <v>214</v>
      </c>
      <c r="D9" s="81" t="s">
        <v>181</v>
      </c>
      <c r="E9" s="13">
        <v>2</v>
      </c>
      <c r="F9" s="35">
        <v>0</v>
      </c>
      <c r="G9" s="35">
        <v>1</v>
      </c>
      <c r="H9" s="35">
        <v>0</v>
      </c>
      <c r="I9" s="35">
        <v>0</v>
      </c>
      <c r="J9" s="35">
        <v>1</v>
      </c>
      <c r="K9" s="35">
        <v>0</v>
      </c>
      <c r="L9" s="35">
        <v>0</v>
      </c>
      <c r="M9" s="35">
        <v>0</v>
      </c>
      <c r="N9" s="35">
        <v>1</v>
      </c>
      <c r="O9" s="35">
        <v>0</v>
      </c>
      <c r="P9" s="35">
        <v>1</v>
      </c>
      <c r="Q9" s="35">
        <v>0</v>
      </c>
      <c r="R9" s="35">
        <v>0</v>
      </c>
      <c r="S9" s="35">
        <v>0</v>
      </c>
      <c r="T9" s="35">
        <v>1</v>
      </c>
      <c r="U9" s="35">
        <v>0</v>
      </c>
      <c r="V9" s="35">
        <v>2</v>
      </c>
      <c r="W9" s="35">
        <v>0</v>
      </c>
      <c r="X9" s="35">
        <v>0</v>
      </c>
      <c r="Y9" s="35">
        <v>0</v>
      </c>
      <c r="Z9" s="35">
        <v>2</v>
      </c>
      <c r="AA9" s="34"/>
      <c r="AB9" s="34"/>
      <c r="AC9" s="34"/>
      <c r="AD9" s="34"/>
      <c r="AE9" s="34"/>
      <c r="AF9" s="34"/>
      <c r="AG9" s="34"/>
      <c r="AH9" s="86">
        <f t="shared" si="0"/>
        <v>9</v>
      </c>
    </row>
    <row r="10" spans="1:34" s="4" customFormat="1" ht="12.75" customHeight="1" x14ac:dyDescent="0.25">
      <c r="A10" s="9">
        <v>9</v>
      </c>
      <c r="B10" s="13" t="s">
        <v>228</v>
      </c>
      <c r="C10" s="10" t="s">
        <v>214</v>
      </c>
      <c r="D10" s="74" t="s">
        <v>183</v>
      </c>
      <c r="E10" s="13">
        <v>2</v>
      </c>
      <c r="F10" s="35">
        <v>0</v>
      </c>
      <c r="G10" s="35">
        <v>0</v>
      </c>
      <c r="H10" s="35">
        <v>0</v>
      </c>
      <c r="I10" s="35">
        <v>1</v>
      </c>
      <c r="J10" s="35">
        <v>1</v>
      </c>
      <c r="K10" s="35">
        <v>0</v>
      </c>
      <c r="L10" s="35">
        <v>0</v>
      </c>
      <c r="M10" s="35">
        <v>2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2</v>
      </c>
      <c r="T10" s="35">
        <v>2</v>
      </c>
      <c r="U10" s="35">
        <v>2</v>
      </c>
      <c r="V10" s="35">
        <v>1</v>
      </c>
      <c r="W10" s="35">
        <v>2</v>
      </c>
      <c r="X10" s="34"/>
      <c r="Y10" s="35">
        <v>2</v>
      </c>
      <c r="Z10" s="35">
        <v>1</v>
      </c>
      <c r="AA10" s="35">
        <v>0</v>
      </c>
      <c r="AB10" s="34"/>
      <c r="AC10" s="34"/>
      <c r="AD10" s="34"/>
      <c r="AE10" s="34"/>
      <c r="AF10" s="34"/>
      <c r="AG10" s="34"/>
      <c r="AH10" s="86">
        <f t="shared" si="0"/>
        <v>16</v>
      </c>
    </row>
    <row r="11" spans="1:34" s="4" customFormat="1" ht="12.75" customHeight="1" x14ac:dyDescent="0.25">
      <c r="A11" s="8">
        <v>10</v>
      </c>
      <c r="B11" s="40" t="s">
        <v>228</v>
      </c>
      <c r="C11" s="43" t="s">
        <v>214</v>
      </c>
      <c r="D11" s="81" t="s">
        <v>189</v>
      </c>
      <c r="E11" s="13">
        <v>2</v>
      </c>
      <c r="F11" s="35">
        <v>0</v>
      </c>
      <c r="G11" s="35">
        <v>0</v>
      </c>
      <c r="H11" s="35">
        <v>0</v>
      </c>
      <c r="I11" s="35">
        <v>1</v>
      </c>
      <c r="J11" s="35">
        <v>1</v>
      </c>
      <c r="K11" s="35">
        <v>0</v>
      </c>
      <c r="L11" s="35">
        <v>1</v>
      </c>
      <c r="M11" s="35">
        <v>0</v>
      </c>
      <c r="N11" s="35">
        <v>1</v>
      </c>
      <c r="O11" s="35">
        <v>0</v>
      </c>
      <c r="P11" s="35">
        <v>1</v>
      </c>
      <c r="Q11" s="35">
        <v>1</v>
      </c>
      <c r="R11" s="35">
        <v>1</v>
      </c>
      <c r="S11" s="35">
        <v>2</v>
      </c>
      <c r="T11" s="35">
        <v>1</v>
      </c>
      <c r="U11" s="35">
        <v>0</v>
      </c>
      <c r="V11" s="35">
        <v>2</v>
      </c>
      <c r="W11" s="35">
        <v>0</v>
      </c>
      <c r="X11" s="35">
        <v>0</v>
      </c>
      <c r="Y11" s="35">
        <v>0</v>
      </c>
      <c r="Z11" s="35">
        <v>2</v>
      </c>
      <c r="AA11" s="35">
        <v>0</v>
      </c>
      <c r="AB11" s="35">
        <v>0</v>
      </c>
      <c r="AC11" s="34"/>
      <c r="AD11" s="35">
        <v>0</v>
      </c>
      <c r="AE11" s="35">
        <v>1</v>
      </c>
      <c r="AF11" s="34"/>
      <c r="AG11" s="34"/>
      <c r="AH11" s="86">
        <f t="shared" si="0"/>
        <v>15</v>
      </c>
    </row>
    <row r="12" spans="1:34" s="4" customFormat="1" ht="12.75" customHeight="1" x14ac:dyDescent="0.25">
      <c r="A12" s="8">
        <v>11</v>
      </c>
      <c r="B12" s="40" t="s">
        <v>228</v>
      </c>
      <c r="C12" s="43" t="s">
        <v>214</v>
      </c>
      <c r="D12" s="81" t="s">
        <v>188</v>
      </c>
      <c r="E12" s="13">
        <v>1</v>
      </c>
      <c r="F12" s="35">
        <v>0</v>
      </c>
      <c r="G12" s="35">
        <v>1</v>
      </c>
      <c r="H12" s="35">
        <v>1</v>
      </c>
      <c r="I12" s="35">
        <v>1</v>
      </c>
      <c r="J12" s="35">
        <v>1</v>
      </c>
      <c r="K12" s="35">
        <v>0</v>
      </c>
      <c r="L12" s="35">
        <v>1</v>
      </c>
      <c r="M12" s="35">
        <v>0</v>
      </c>
      <c r="N12" s="35">
        <v>0</v>
      </c>
      <c r="O12" s="35">
        <v>2</v>
      </c>
      <c r="P12" s="35">
        <v>0</v>
      </c>
      <c r="Q12" s="35">
        <v>0</v>
      </c>
      <c r="R12" s="35">
        <v>1</v>
      </c>
      <c r="S12" s="35">
        <v>0</v>
      </c>
      <c r="T12" s="35">
        <v>1</v>
      </c>
      <c r="U12" s="35">
        <v>2</v>
      </c>
      <c r="V12" s="35">
        <v>1</v>
      </c>
      <c r="W12" s="35">
        <v>1</v>
      </c>
      <c r="X12" s="35">
        <v>0</v>
      </c>
      <c r="Y12" s="35">
        <v>0</v>
      </c>
      <c r="Z12" s="35">
        <v>1</v>
      </c>
      <c r="AA12" s="35">
        <v>0</v>
      </c>
      <c r="AB12" s="34"/>
      <c r="AC12" s="35">
        <v>0</v>
      </c>
      <c r="AD12" s="34"/>
      <c r="AE12" s="35">
        <v>0</v>
      </c>
      <c r="AF12" s="34"/>
      <c r="AG12" s="33">
        <v>0</v>
      </c>
      <c r="AH12" s="86">
        <f t="shared" si="0"/>
        <v>14</v>
      </c>
    </row>
    <row r="13" spans="1:34" s="4" customFormat="1" ht="12.75" customHeight="1" x14ac:dyDescent="0.25">
      <c r="A13" s="9">
        <v>12</v>
      </c>
      <c r="B13" s="13" t="s">
        <v>228</v>
      </c>
      <c r="C13" s="10" t="s">
        <v>214</v>
      </c>
      <c r="D13" s="74" t="s">
        <v>190</v>
      </c>
      <c r="E13" s="13">
        <v>2</v>
      </c>
      <c r="F13" s="35">
        <v>0</v>
      </c>
      <c r="G13" s="35">
        <v>1</v>
      </c>
      <c r="H13" s="35">
        <v>0</v>
      </c>
      <c r="I13" s="35">
        <v>2</v>
      </c>
      <c r="J13" s="35">
        <v>1</v>
      </c>
      <c r="K13" s="35">
        <v>0</v>
      </c>
      <c r="L13" s="35">
        <v>0</v>
      </c>
      <c r="M13" s="35">
        <v>0</v>
      </c>
      <c r="N13" s="35">
        <v>2</v>
      </c>
      <c r="O13" s="35">
        <v>0</v>
      </c>
      <c r="P13" s="35">
        <v>2</v>
      </c>
      <c r="Q13" s="35">
        <v>0</v>
      </c>
      <c r="R13" s="35">
        <v>0</v>
      </c>
      <c r="S13" s="35">
        <v>1</v>
      </c>
      <c r="T13" s="35">
        <v>2</v>
      </c>
      <c r="U13" s="35">
        <v>2</v>
      </c>
      <c r="V13" s="35">
        <v>2</v>
      </c>
      <c r="W13" s="35">
        <v>2</v>
      </c>
      <c r="X13" s="35">
        <v>0</v>
      </c>
      <c r="Y13" s="35">
        <v>0</v>
      </c>
      <c r="Z13" s="35">
        <v>1</v>
      </c>
      <c r="AA13" s="35">
        <v>0</v>
      </c>
      <c r="AB13" s="34"/>
      <c r="AC13" s="34"/>
      <c r="AD13" s="35">
        <v>1</v>
      </c>
      <c r="AE13" s="35">
        <v>0</v>
      </c>
      <c r="AF13" s="34"/>
      <c r="AG13" s="34"/>
      <c r="AH13" s="86">
        <f t="shared" si="0"/>
        <v>19</v>
      </c>
    </row>
    <row r="14" spans="1:34" s="4" customFormat="1" ht="12.75" customHeight="1" x14ac:dyDescent="0.25">
      <c r="A14" s="8">
        <v>13</v>
      </c>
      <c r="B14" s="40" t="s">
        <v>228</v>
      </c>
      <c r="C14" s="43" t="s">
        <v>224</v>
      </c>
      <c r="D14" s="81" t="s">
        <v>205</v>
      </c>
      <c r="E14" s="13">
        <v>2</v>
      </c>
      <c r="F14" s="35">
        <v>0</v>
      </c>
      <c r="G14" s="35">
        <v>1</v>
      </c>
      <c r="H14" s="35">
        <v>0</v>
      </c>
      <c r="I14" s="35">
        <v>0</v>
      </c>
      <c r="J14" s="35">
        <v>0</v>
      </c>
      <c r="K14" s="35">
        <v>0</v>
      </c>
      <c r="L14" s="35">
        <v>1</v>
      </c>
      <c r="M14" s="35">
        <v>0</v>
      </c>
      <c r="N14" s="35">
        <v>2</v>
      </c>
      <c r="O14" s="35">
        <v>0</v>
      </c>
      <c r="P14" s="35">
        <v>1</v>
      </c>
      <c r="Q14" s="35">
        <v>0</v>
      </c>
      <c r="R14" s="35">
        <v>0</v>
      </c>
      <c r="S14" s="35">
        <v>0</v>
      </c>
      <c r="T14" s="35">
        <v>1</v>
      </c>
      <c r="U14" s="35">
        <v>0</v>
      </c>
      <c r="V14" s="35">
        <v>2</v>
      </c>
      <c r="W14" s="35">
        <v>0</v>
      </c>
      <c r="X14" s="35">
        <v>0</v>
      </c>
      <c r="Y14" s="35">
        <v>0</v>
      </c>
      <c r="Z14" s="35">
        <v>1</v>
      </c>
      <c r="AA14" s="35">
        <v>0</v>
      </c>
      <c r="AB14" s="35">
        <v>0</v>
      </c>
      <c r="AC14" s="35">
        <v>0</v>
      </c>
      <c r="AD14" s="34"/>
      <c r="AE14" s="34"/>
      <c r="AF14" s="34"/>
      <c r="AG14" s="34"/>
      <c r="AH14" s="86">
        <f t="shared" si="0"/>
        <v>9</v>
      </c>
    </row>
    <row r="15" spans="1:34" s="5" customFormat="1" ht="12.75" customHeight="1" x14ac:dyDescent="0.25">
      <c r="A15" s="9">
        <v>14</v>
      </c>
      <c r="B15" s="40" t="s">
        <v>228</v>
      </c>
      <c r="C15" s="43" t="s">
        <v>214</v>
      </c>
      <c r="D15" s="81" t="s">
        <v>184</v>
      </c>
      <c r="E15" s="13">
        <v>1</v>
      </c>
      <c r="F15" s="34"/>
      <c r="G15" s="35">
        <v>1</v>
      </c>
      <c r="H15" s="34"/>
      <c r="I15" s="35">
        <v>0</v>
      </c>
      <c r="J15" s="35">
        <v>0</v>
      </c>
      <c r="K15" s="35">
        <v>0</v>
      </c>
      <c r="L15" s="35">
        <v>1</v>
      </c>
      <c r="M15" s="35">
        <v>0</v>
      </c>
      <c r="N15" s="35">
        <v>1</v>
      </c>
      <c r="O15" s="35">
        <v>0</v>
      </c>
      <c r="P15" s="35">
        <v>0</v>
      </c>
      <c r="Q15" s="35">
        <v>1</v>
      </c>
      <c r="R15" s="35">
        <v>2</v>
      </c>
      <c r="S15" s="35">
        <v>0</v>
      </c>
      <c r="T15" s="35">
        <v>1</v>
      </c>
      <c r="U15" s="35">
        <v>2</v>
      </c>
      <c r="V15" s="35">
        <v>0</v>
      </c>
      <c r="W15" s="35">
        <v>0</v>
      </c>
      <c r="X15" s="35">
        <v>0</v>
      </c>
      <c r="Y15" s="35">
        <v>1</v>
      </c>
      <c r="Z15" s="34"/>
      <c r="AA15" s="34"/>
      <c r="AB15" s="34"/>
      <c r="AC15" s="34"/>
      <c r="AD15" s="34"/>
      <c r="AE15" s="34"/>
      <c r="AF15" s="34"/>
      <c r="AG15" s="34"/>
      <c r="AH15" s="86">
        <f t="shared" si="0"/>
        <v>10</v>
      </c>
    </row>
    <row r="16" spans="1:34" s="4" customFormat="1" ht="12.75" customHeight="1" x14ac:dyDescent="0.25">
      <c r="A16" s="9">
        <v>15</v>
      </c>
      <c r="B16" s="40" t="s">
        <v>228</v>
      </c>
      <c r="C16" s="43" t="s">
        <v>224</v>
      </c>
      <c r="D16" s="81" t="s">
        <v>206</v>
      </c>
      <c r="E16" s="13">
        <v>1</v>
      </c>
      <c r="F16" s="35">
        <v>0</v>
      </c>
      <c r="G16" s="35">
        <v>0</v>
      </c>
      <c r="H16" s="35">
        <v>0</v>
      </c>
      <c r="I16" s="35">
        <v>1</v>
      </c>
      <c r="J16" s="35">
        <v>0</v>
      </c>
      <c r="K16" s="35">
        <v>0</v>
      </c>
      <c r="L16" s="35">
        <v>0</v>
      </c>
      <c r="M16" s="35">
        <v>0</v>
      </c>
      <c r="N16" s="35">
        <v>1</v>
      </c>
      <c r="O16" s="35">
        <v>0</v>
      </c>
      <c r="P16" s="35">
        <v>0</v>
      </c>
      <c r="Q16" s="35">
        <v>1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2</v>
      </c>
      <c r="AA16" s="34"/>
      <c r="AB16" s="35">
        <v>0</v>
      </c>
      <c r="AC16" s="34"/>
      <c r="AD16" s="34"/>
      <c r="AE16" s="34"/>
      <c r="AF16" s="34"/>
      <c r="AG16" s="34"/>
      <c r="AH16" s="86">
        <f t="shared" si="0"/>
        <v>5</v>
      </c>
    </row>
    <row r="17" spans="1:34" s="4" customFormat="1" ht="12.75" customHeight="1" x14ac:dyDescent="0.25">
      <c r="A17" s="8">
        <v>16</v>
      </c>
      <c r="B17" s="13" t="s">
        <v>228</v>
      </c>
      <c r="C17" s="10" t="s">
        <v>214</v>
      </c>
      <c r="D17" s="74" t="s">
        <v>185</v>
      </c>
      <c r="E17" s="13">
        <v>1</v>
      </c>
      <c r="F17" s="35">
        <v>0</v>
      </c>
      <c r="G17" s="35">
        <v>1</v>
      </c>
      <c r="H17" s="35">
        <v>0</v>
      </c>
      <c r="I17" s="35">
        <v>1</v>
      </c>
      <c r="J17" s="35">
        <v>0</v>
      </c>
      <c r="K17" s="35">
        <v>0</v>
      </c>
      <c r="L17" s="35">
        <v>2</v>
      </c>
      <c r="M17" s="35">
        <v>2</v>
      </c>
      <c r="N17" s="35">
        <v>2</v>
      </c>
      <c r="O17" s="35">
        <v>2</v>
      </c>
      <c r="P17" s="35">
        <v>2</v>
      </c>
      <c r="Q17" s="35">
        <v>1</v>
      </c>
      <c r="R17" s="35">
        <v>0</v>
      </c>
      <c r="S17" s="35">
        <v>1</v>
      </c>
      <c r="T17" s="35">
        <v>2</v>
      </c>
      <c r="U17" s="35">
        <v>2</v>
      </c>
      <c r="V17" s="35">
        <v>2</v>
      </c>
      <c r="W17" s="35">
        <v>1</v>
      </c>
      <c r="X17" s="35">
        <v>1</v>
      </c>
      <c r="Y17" s="35">
        <v>0</v>
      </c>
      <c r="Z17" s="35">
        <v>2</v>
      </c>
      <c r="AA17" s="35">
        <v>0</v>
      </c>
      <c r="AB17" s="35">
        <v>1</v>
      </c>
      <c r="AC17" s="35">
        <v>0</v>
      </c>
      <c r="AD17" s="35">
        <v>0</v>
      </c>
      <c r="AE17" s="34"/>
      <c r="AF17" s="34"/>
      <c r="AG17" s="34"/>
      <c r="AH17" s="86">
        <f t="shared" si="0"/>
        <v>25</v>
      </c>
    </row>
    <row r="18" spans="1:34" s="5" customFormat="1" ht="12.75" customHeight="1" x14ac:dyDescent="0.25">
      <c r="A18" s="8">
        <v>17</v>
      </c>
      <c r="B18" s="40" t="s">
        <v>228</v>
      </c>
      <c r="C18" s="43" t="s">
        <v>216</v>
      </c>
      <c r="D18" s="81" t="s">
        <v>193</v>
      </c>
      <c r="E18" s="13">
        <v>1</v>
      </c>
      <c r="F18" s="35">
        <v>0</v>
      </c>
      <c r="G18" s="35">
        <v>1</v>
      </c>
      <c r="H18" s="35">
        <v>0</v>
      </c>
      <c r="I18" s="35">
        <v>1</v>
      </c>
      <c r="J18" s="35">
        <v>0</v>
      </c>
      <c r="K18" s="35">
        <v>0</v>
      </c>
      <c r="L18" s="35">
        <v>0</v>
      </c>
      <c r="M18" s="35">
        <v>2</v>
      </c>
      <c r="N18" s="35">
        <v>0</v>
      </c>
      <c r="O18" s="35">
        <v>2</v>
      </c>
      <c r="P18" s="35">
        <v>0</v>
      </c>
      <c r="Q18" s="35">
        <v>0</v>
      </c>
      <c r="R18" s="35">
        <v>0</v>
      </c>
      <c r="S18" s="35">
        <v>0</v>
      </c>
      <c r="T18" s="35">
        <v>1</v>
      </c>
      <c r="U18" s="35">
        <v>1</v>
      </c>
      <c r="V18" s="35">
        <v>1</v>
      </c>
      <c r="W18" s="35">
        <v>1</v>
      </c>
      <c r="X18" s="35">
        <v>0</v>
      </c>
      <c r="Y18" s="35">
        <v>1</v>
      </c>
      <c r="Z18" s="35">
        <v>2</v>
      </c>
      <c r="AA18" s="34"/>
      <c r="AB18" s="34"/>
      <c r="AC18" s="34"/>
      <c r="AD18" s="34"/>
      <c r="AE18" s="34"/>
      <c r="AF18" s="34"/>
      <c r="AG18" s="34"/>
      <c r="AH18" s="86">
        <f t="shared" si="0"/>
        <v>13</v>
      </c>
    </row>
    <row r="19" spans="1:34" s="4" customFormat="1" ht="12.75" customHeight="1" x14ac:dyDescent="0.25">
      <c r="A19" s="9">
        <v>18</v>
      </c>
      <c r="B19" s="40" t="s">
        <v>228</v>
      </c>
      <c r="C19" s="43" t="s">
        <v>224</v>
      </c>
      <c r="D19" s="81" t="s">
        <v>204</v>
      </c>
      <c r="E19" s="13">
        <v>2</v>
      </c>
      <c r="F19" s="35">
        <v>0</v>
      </c>
      <c r="G19" s="35">
        <v>1</v>
      </c>
      <c r="H19" s="35">
        <v>0</v>
      </c>
      <c r="I19" s="35">
        <v>1</v>
      </c>
      <c r="J19" s="35">
        <v>0</v>
      </c>
      <c r="K19" s="35">
        <v>0</v>
      </c>
      <c r="L19" s="35">
        <v>0</v>
      </c>
      <c r="M19" s="34"/>
      <c r="N19" s="35">
        <v>0</v>
      </c>
      <c r="O19" s="35">
        <v>1</v>
      </c>
      <c r="P19" s="35">
        <v>2</v>
      </c>
      <c r="Q19" s="35">
        <v>1</v>
      </c>
      <c r="R19" s="35">
        <v>0</v>
      </c>
      <c r="S19" s="35">
        <v>0</v>
      </c>
      <c r="T19" s="35">
        <v>1</v>
      </c>
      <c r="U19" s="35">
        <v>0</v>
      </c>
      <c r="V19" s="35">
        <v>1</v>
      </c>
      <c r="W19" s="35">
        <v>0</v>
      </c>
      <c r="X19" s="34"/>
      <c r="Y19" s="35">
        <v>0</v>
      </c>
      <c r="Z19" s="35">
        <v>2</v>
      </c>
      <c r="AA19" s="35">
        <v>0</v>
      </c>
      <c r="AB19" s="34"/>
      <c r="AC19" s="34"/>
      <c r="AD19" s="35">
        <v>0</v>
      </c>
      <c r="AE19" s="35">
        <v>0</v>
      </c>
      <c r="AF19" s="34"/>
      <c r="AG19" s="35">
        <v>0</v>
      </c>
      <c r="AH19" s="86">
        <f t="shared" si="0"/>
        <v>10</v>
      </c>
    </row>
    <row r="20" spans="1:34" s="4" customFormat="1" ht="12.75" customHeight="1" x14ac:dyDescent="0.25">
      <c r="A20" s="8">
        <v>19</v>
      </c>
      <c r="B20" s="40" t="s">
        <v>228</v>
      </c>
      <c r="C20" s="43" t="s">
        <v>224</v>
      </c>
      <c r="D20" s="81" t="s">
        <v>211</v>
      </c>
      <c r="E20" s="13">
        <v>2</v>
      </c>
      <c r="F20" s="35">
        <v>1</v>
      </c>
      <c r="G20" s="35">
        <v>1</v>
      </c>
      <c r="H20" s="35">
        <v>0</v>
      </c>
      <c r="I20" s="35">
        <v>1</v>
      </c>
      <c r="J20" s="35">
        <v>0</v>
      </c>
      <c r="K20" s="35">
        <v>0</v>
      </c>
      <c r="L20" s="35">
        <v>2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1</v>
      </c>
      <c r="U20" s="35">
        <v>0</v>
      </c>
      <c r="V20" s="35">
        <v>1</v>
      </c>
      <c r="W20" s="35">
        <v>0</v>
      </c>
      <c r="X20" s="35">
        <v>0</v>
      </c>
      <c r="Y20" s="35">
        <v>0</v>
      </c>
      <c r="Z20" s="35">
        <v>1</v>
      </c>
      <c r="AA20" s="34"/>
      <c r="AB20" s="34"/>
      <c r="AC20" s="34"/>
      <c r="AD20" s="34"/>
      <c r="AE20" s="34"/>
      <c r="AF20" s="34"/>
      <c r="AG20" s="34"/>
      <c r="AH20" s="86">
        <f t="shared" si="0"/>
        <v>8</v>
      </c>
    </row>
    <row r="21" spans="1:34" s="4" customFormat="1" ht="12.75" customHeight="1" x14ac:dyDescent="0.25">
      <c r="A21" s="9">
        <v>20</v>
      </c>
      <c r="B21" s="40" t="s">
        <v>228</v>
      </c>
      <c r="C21" s="43" t="s">
        <v>216</v>
      </c>
      <c r="D21" s="81" t="s">
        <v>195</v>
      </c>
      <c r="E21" s="13">
        <v>2</v>
      </c>
      <c r="F21" s="35">
        <v>0</v>
      </c>
      <c r="G21" s="35">
        <v>2</v>
      </c>
      <c r="H21" s="35">
        <v>0</v>
      </c>
      <c r="I21" s="35">
        <v>1</v>
      </c>
      <c r="J21" s="35">
        <v>0</v>
      </c>
      <c r="K21" s="35">
        <v>0</v>
      </c>
      <c r="L21" s="35">
        <v>1</v>
      </c>
      <c r="M21" s="35">
        <v>0</v>
      </c>
      <c r="N21" s="35">
        <v>0</v>
      </c>
      <c r="O21" s="35">
        <v>0</v>
      </c>
      <c r="P21" s="35">
        <v>1</v>
      </c>
      <c r="Q21" s="35">
        <v>0</v>
      </c>
      <c r="R21" s="35">
        <v>0</v>
      </c>
      <c r="S21" s="35">
        <v>0</v>
      </c>
      <c r="T21" s="35">
        <v>2</v>
      </c>
      <c r="U21" s="35">
        <v>0</v>
      </c>
      <c r="V21" s="35">
        <v>2</v>
      </c>
      <c r="W21" s="35">
        <v>2</v>
      </c>
      <c r="X21" s="35">
        <v>0</v>
      </c>
      <c r="Y21" s="35">
        <v>0</v>
      </c>
      <c r="Z21" s="35">
        <v>2</v>
      </c>
      <c r="AA21" s="34"/>
      <c r="AB21" s="34"/>
      <c r="AC21" s="34"/>
      <c r="AD21" s="34"/>
      <c r="AE21" s="34"/>
      <c r="AF21" s="34"/>
      <c r="AG21" s="34"/>
      <c r="AH21" s="86">
        <f t="shared" si="0"/>
        <v>13</v>
      </c>
    </row>
    <row r="22" spans="1:34" s="4" customFormat="1" ht="12.75" customHeight="1" x14ac:dyDescent="0.25">
      <c r="A22" s="9">
        <v>21</v>
      </c>
      <c r="B22" s="13" t="s">
        <v>228</v>
      </c>
      <c r="C22" s="10" t="s">
        <v>214</v>
      </c>
      <c r="D22" s="74" t="s">
        <v>186</v>
      </c>
      <c r="E22" s="13">
        <v>1</v>
      </c>
      <c r="F22" s="35">
        <v>0</v>
      </c>
      <c r="G22" s="35">
        <v>0</v>
      </c>
      <c r="H22" s="35">
        <v>1</v>
      </c>
      <c r="I22" s="35">
        <v>1</v>
      </c>
      <c r="J22" s="35">
        <v>0</v>
      </c>
      <c r="K22" s="35">
        <v>0</v>
      </c>
      <c r="L22" s="35">
        <v>2</v>
      </c>
      <c r="M22" s="35">
        <v>0</v>
      </c>
      <c r="N22" s="35">
        <v>1</v>
      </c>
      <c r="O22" s="35">
        <v>1</v>
      </c>
      <c r="P22" s="35">
        <v>0</v>
      </c>
      <c r="Q22" s="35">
        <v>0</v>
      </c>
      <c r="R22" s="35">
        <v>2</v>
      </c>
      <c r="S22" s="35">
        <v>0</v>
      </c>
      <c r="T22" s="35">
        <v>2</v>
      </c>
      <c r="U22" s="35">
        <v>2</v>
      </c>
      <c r="V22" s="35">
        <v>2</v>
      </c>
      <c r="W22" s="35">
        <v>1</v>
      </c>
      <c r="X22" s="35">
        <v>0</v>
      </c>
      <c r="Y22" s="35">
        <v>1</v>
      </c>
      <c r="Z22" s="35">
        <v>2</v>
      </c>
      <c r="AA22" s="34"/>
      <c r="AB22" s="34"/>
      <c r="AC22" s="35">
        <v>0</v>
      </c>
      <c r="AD22" s="34"/>
      <c r="AE22" s="35">
        <v>0</v>
      </c>
      <c r="AF22" s="34"/>
      <c r="AG22" s="34"/>
      <c r="AH22" s="86">
        <f t="shared" si="0"/>
        <v>18</v>
      </c>
    </row>
    <row r="23" spans="1:34" s="4" customFormat="1" ht="12.75" customHeight="1" x14ac:dyDescent="0.25">
      <c r="A23" s="8">
        <v>22</v>
      </c>
      <c r="B23" s="40" t="s">
        <v>228</v>
      </c>
      <c r="C23" s="43" t="s">
        <v>224</v>
      </c>
      <c r="D23" s="81" t="s">
        <v>202</v>
      </c>
      <c r="E23" s="13">
        <v>1</v>
      </c>
      <c r="F23" s="34"/>
      <c r="G23" s="35">
        <v>0</v>
      </c>
      <c r="H23" s="35">
        <v>0</v>
      </c>
      <c r="I23" s="35">
        <v>2</v>
      </c>
      <c r="J23" s="35">
        <v>0</v>
      </c>
      <c r="K23" s="35">
        <v>0</v>
      </c>
      <c r="L23" s="35">
        <v>1</v>
      </c>
      <c r="M23" s="35">
        <v>0</v>
      </c>
      <c r="N23" s="35">
        <v>1</v>
      </c>
      <c r="O23" s="35">
        <v>1</v>
      </c>
      <c r="P23" s="35">
        <v>0</v>
      </c>
      <c r="Q23" s="35">
        <v>0</v>
      </c>
      <c r="R23" s="35">
        <v>0</v>
      </c>
      <c r="S23" s="35">
        <v>0</v>
      </c>
      <c r="T23" s="35">
        <v>1</v>
      </c>
      <c r="U23" s="35">
        <v>0</v>
      </c>
      <c r="V23" s="35">
        <v>0</v>
      </c>
      <c r="W23" s="35">
        <v>1</v>
      </c>
      <c r="X23" s="35">
        <v>0</v>
      </c>
      <c r="Y23" s="35">
        <v>0</v>
      </c>
      <c r="Z23" s="35">
        <v>1</v>
      </c>
      <c r="AA23" s="34"/>
      <c r="AB23" s="34"/>
      <c r="AC23" s="34"/>
      <c r="AD23" s="34"/>
      <c r="AE23" s="34"/>
      <c r="AF23" s="34"/>
      <c r="AG23" s="34"/>
      <c r="AH23" s="86">
        <f t="shared" si="0"/>
        <v>8</v>
      </c>
    </row>
    <row r="24" spans="1:34" s="4" customFormat="1" ht="12.75" customHeight="1" x14ac:dyDescent="0.25">
      <c r="A24" s="8">
        <v>23</v>
      </c>
      <c r="B24" s="13" t="s">
        <v>228</v>
      </c>
      <c r="C24" s="10" t="s">
        <v>224</v>
      </c>
      <c r="D24" s="74" t="s">
        <v>208</v>
      </c>
      <c r="E24" s="13">
        <v>2</v>
      </c>
      <c r="F24" s="35">
        <v>1</v>
      </c>
      <c r="G24" s="35">
        <v>1</v>
      </c>
      <c r="H24" s="35">
        <v>0</v>
      </c>
      <c r="I24" s="35">
        <v>2</v>
      </c>
      <c r="J24" s="35">
        <v>0</v>
      </c>
      <c r="K24" s="35">
        <v>0</v>
      </c>
      <c r="L24" s="35">
        <v>1</v>
      </c>
      <c r="M24" s="35">
        <v>0</v>
      </c>
      <c r="N24" s="35">
        <v>0</v>
      </c>
      <c r="O24" s="35">
        <v>0</v>
      </c>
      <c r="P24" s="35">
        <v>1</v>
      </c>
      <c r="Q24" s="35">
        <v>1</v>
      </c>
      <c r="R24" s="35">
        <v>0</v>
      </c>
      <c r="S24" s="35">
        <v>2</v>
      </c>
      <c r="T24" s="35">
        <v>2</v>
      </c>
      <c r="U24" s="35">
        <v>2</v>
      </c>
      <c r="V24" s="35">
        <v>1</v>
      </c>
      <c r="W24" s="35">
        <v>2</v>
      </c>
      <c r="X24" s="35">
        <v>0</v>
      </c>
      <c r="Y24" s="35">
        <v>0</v>
      </c>
      <c r="Z24" s="35">
        <v>1</v>
      </c>
      <c r="AA24" s="34"/>
      <c r="AB24" s="34"/>
      <c r="AC24" s="34"/>
      <c r="AD24" s="34"/>
      <c r="AE24" s="35">
        <v>2</v>
      </c>
      <c r="AF24" s="34"/>
      <c r="AG24" s="34"/>
      <c r="AH24" s="86">
        <f t="shared" si="0"/>
        <v>19</v>
      </c>
    </row>
    <row r="25" spans="1:34" s="4" customFormat="1" ht="12.75" customHeight="1" x14ac:dyDescent="0.25">
      <c r="A25" s="9">
        <v>24</v>
      </c>
      <c r="B25" s="13" t="s">
        <v>228</v>
      </c>
      <c r="C25" s="10" t="s">
        <v>216</v>
      </c>
      <c r="D25" s="74" t="s">
        <v>192</v>
      </c>
      <c r="E25" s="13">
        <v>1</v>
      </c>
      <c r="F25" s="34"/>
      <c r="G25" s="35">
        <v>2</v>
      </c>
      <c r="H25" s="35">
        <v>1</v>
      </c>
      <c r="I25" s="35">
        <v>1</v>
      </c>
      <c r="J25" s="35">
        <v>2</v>
      </c>
      <c r="K25" s="34"/>
      <c r="L25" s="35">
        <v>1</v>
      </c>
      <c r="M25" s="35">
        <v>2</v>
      </c>
      <c r="N25" s="35">
        <v>1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1</v>
      </c>
      <c r="U25" s="35">
        <v>0</v>
      </c>
      <c r="V25" s="35">
        <v>1</v>
      </c>
      <c r="W25" s="35">
        <v>2</v>
      </c>
      <c r="X25" s="35">
        <v>0</v>
      </c>
      <c r="Y25" s="35">
        <v>1</v>
      </c>
      <c r="Z25" s="35">
        <v>1</v>
      </c>
      <c r="AA25" s="34"/>
      <c r="AB25" s="34"/>
      <c r="AC25" s="34"/>
      <c r="AD25" s="34"/>
      <c r="AE25" s="34"/>
      <c r="AF25" s="34"/>
      <c r="AG25" s="34"/>
      <c r="AH25" s="86">
        <f t="shared" si="0"/>
        <v>16</v>
      </c>
    </row>
    <row r="26" spans="1:34" s="4" customFormat="1" ht="12.75" customHeight="1" x14ac:dyDescent="0.25">
      <c r="A26" s="8">
        <v>25</v>
      </c>
      <c r="B26" s="40" t="s">
        <v>228</v>
      </c>
      <c r="C26" s="43" t="s">
        <v>214</v>
      </c>
      <c r="D26" s="81" t="s">
        <v>182</v>
      </c>
      <c r="E26" s="13">
        <v>2</v>
      </c>
      <c r="F26" s="35">
        <v>0</v>
      </c>
      <c r="G26" s="34"/>
      <c r="H26" s="34"/>
      <c r="I26" s="35">
        <v>2</v>
      </c>
      <c r="J26" s="35">
        <v>2</v>
      </c>
      <c r="K26" s="34"/>
      <c r="L26" s="35">
        <v>0</v>
      </c>
      <c r="M26" s="35">
        <v>0</v>
      </c>
      <c r="N26" s="35">
        <v>1</v>
      </c>
      <c r="O26" s="35">
        <v>0</v>
      </c>
      <c r="P26" s="35">
        <v>0</v>
      </c>
      <c r="Q26" s="35">
        <v>0</v>
      </c>
      <c r="R26" s="35">
        <v>0</v>
      </c>
      <c r="S26" s="35">
        <v>2</v>
      </c>
      <c r="T26" s="35">
        <v>2</v>
      </c>
      <c r="U26" s="35">
        <v>1</v>
      </c>
      <c r="V26" s="35">
        <v>1</v>
      </c>
      <c r="W26" s="35">
        <v>0</v>
      </c>
      <c r="X26" s="35">
        <v>0</v>
      </c>
      <c r="Y26" s="35">
        <v>0</v>
      </c>
      <c r="Z26" s="35">
        <v>2</v>
      </c>
      <c r="AA26" s="34"/>
      <c r="AB26" s="34"/>
      <c r="AC26" s="34"/>
      <c r="AD26" s="34"/>
      <c r="AE26" s="34"/>
      <c r="AF26" s="34"/>
      <c r="AG26" s="34"/>
      <c r="AH26" s="86">
        <f t="shared" si="0"/>
        <v>13</v>
      </c>
    </row>
    <row r="27" spans="1:34" s="4" customFormat="1" ht="12.75" customHeight="1" x14ac:dyDescent="0.25">
      <c r="A27" s="9">
        <v>26</v>
      </c>
      <c r="B27" s="13" t="s">
        <v>228</v>
      </c>
      <c r="C27" s="10" t="s">
        <v>223</v>
      </c>
      <c r="D27" s="74" t="s">
        <v>198</v>
      </c>
      <c r="E27" s="13">
        <v>1</v>
      </c>
      <c r="F27" s="34"/>
      <c r="G27" s="35">
        <v>2</v>
      </c>
      <c r="H27" s="35"/>
      <c r="I27" s="35">
        <v>1</v>
      </c>
      <c r="J27" s="35">
        <v>1</v>
      </c>
      <c r="K27" s="34"/>
      <c r="L27" s="35">
        <v>1</v>
      </c>
      <c r="M27" s="35">
        <v>0</v>
      </c>
      <c r="N27" s="35">
        <v>2</v>
      </c>
      <c r="O27" s="35">
        <v>2</v>
      </c>
      <c r="P27" s="35">
        <v>1</v>
      </c>
      <c r="Q27" s="35">
        <v>0</v>
      </c>
      <c r="R27" s="35">
        <v>0</v>
      </c>
      <c r="S27" s="35">
        <v>0</v>
      </c>
      <c r="T27" s="35">
        <v>1</v>
      </c>
      <c r="U27" s="35">
        <v>1</v>
      </c>
      <c r="V27" s="35">
        <v>1</v>
      </c>
      <c r="W27" s="35">
        <v>1</v>
      </c>
      <c r="X27" s="35">
        <v>0</v>
      </c>
      <c r="Y27" s="35">
        <v>0</v>
      </c>
      <c r="Z27" s="35">
        <v>2</v>
      </c>
      <c r="AA27" s="34"/>
      <c r="AB27" s="34"/>
      <c r="AC27" s="34"/>
      <c r="AD27" s="34"/>
      <c r="AE27" s="34"/>
      <c r="AF27" s="34"/>
      <c r="AG27" s="34"/>
      <c r="AH27" s="86">
        <f t="shared" si="0"/>
        <v>16</v>
      </c>
    </row>
    <row r="28" spans="1:34" s="4" customFormat="1" ht="12.75" customHeight="1" x14ac:dyDescent="0.25">
      <c r="A28" s="9">
        <v>27</v>
      </c>
      <c r="B28" s="40" t="s">
        <v>228</v>
      </c>
      <c r="C28" s="43" t="s">
        <v>216</v>
      </c>
      <c r="D28" s="81" t="s">
        <v>191</v>
      </c>
      <c r="E28" s="13">
        <v>2</v>
      </c>
      <c r="F28" s="34"/>
      <c r="G28" s="35">
        <v>2</v>
      </c>
      <c r="H28" s="34"/>
      <c r="I28" s="34"/>
      <c r="J28" s="35">
        <v>1</v>
      </c>
      <c r="K28" s="34"/>
      <c r="L28" s="35">
        <v>1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1</v>
      </c>
      <c r="S28" s="35">
        <v>0</v>
      </c>
      <c r="T28" s="35">
        <v>2</v>
      </c>
      <c r="U28" s="35">
        <v>0</v>
      </c>
      <c r="V28" s="35">
        <v>1</v>
      </c>
      <c r="W28" s="35">
        <v>1</v>
      </c>
      <c r="X28" s="35">
        <v>0</v>
      </c>
      <c r="Y28" s="35">
        <v>0</v>
      </c>
      <c r="Z28" s="34"/>
      <c r="AA28" s="34"/>
      <c r="AB28" s="34"/>
      <c r="AC28" s="34"/>
      <c r="AD28" s="34"/>
      <c r="AE28" s="34"/>
      <c r="AF28" s="34"/>
      <c r="AG28" s="34"/>
      <c r="AH28" s="86">
        <f t="shared" si="0"/>
        <v>9</v>
      </c>
    </row>
    <row r="29" spans="1:34" s="4" customFormat="1" ht="12.75" customHeight="1" x14ac:dyDescent="0.25">
      <c r="A29" s="8">
        <v>28</v>
      </c>
      <c r="B29" s="40" t="s">
        <v>228</v>
      </c>
      <c r="C29" s="43" t="s">
        <v>216</v>
      </c>
      <c r="D29" s="81" t="s">
        <v>197</v>
      </c>
      <c r="E29" s="13">
        <v>2</v>
      </c>
      <c r="F29" s="35">
        <v>0</v>
      </c>
      <c r="G29" s="35">
        <v>1</v>
      </c>
      <c r="H29" s="35">
        <v>0</v>
      </c>
      <c r="I29" s="35">
        <v>0</v>
      </c>
      <c r="J29" s="35">
        <v>0</v>
      </c>
      <c r="K29" s="34"/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2</v>
      </c>
      <c r="U29" s="35">
        <v>0</v>
      </c>
      <c r="V29" s="35">
        <v>1</v>
      </c>
      <c r="W29" s="35">
        <v>0</v>
      </c>
      <c r="X29" s="35">
        <v>0</v>
      </c>
      <c r="Y29" s="35">
        <v>0</v>
      </c>
      <c r="Z29" s="35">
        <v>2</v>
      </c>
      <c r="AA29" s="34"/>
      <c r="AB29" s="34"/>
      <c r="AC29" s="34"/>
      <c r="AD29" s="35">
        <v>0</v>
      </c>
      <c r="AE29" s="34"/>
      <c r="AF29" s="34"/>
      <c r="AG29" s="34"/>
      <c r="AH29" s="86">
        <f t="shared" si="0"/>
        <v>6</v>
      </c>
    </row>
    <row r="30" spans="1:34" s="4" customFormat="1" ht="12.75" customHeight="1" x14ac:dyDescent="0.25">
      <c r="A30" s="8">
        <v>29</v>
      </c>
      <c r="B30" s="40" t="s">
        <v>228</v>
      </c>
      <c r="C30" s="43" t="s">
        <v>224</v>
      </c>
      <c r="D30" s="81" t="s">
        <v>210</v>
      </c>
      <c r="E30" s="13">
        <v>2</v>
      </c>
      <c r="F30" s="35">
        <v>0</v>
      </c>
      <c r="G30" s="35">
        <v>2</v>
      </c>
      <c r="H30" s="35">
        <v>0</v>
      </c>
      <c r="I30" s="35">
        <v>0</v>
      </c>
      <c r="J30" s="35">
        <v>0</v>
      </c>
      <c r="K30" s="34"/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1</v>
      </c>
      <c r="R30" s="35">
        <v>2</v>
      </c>
      <c r="S30" s="35">
        <v>0</v>
      </c>
      <c r="T30" s="35">
        <v>1</v>
      </c>
      <c r="U30" s="35">
        <v>0</v>
      </c>
      <c r="V30" s="35">
        <v>2</v>
      </c>
      <c r="W30" s="35">
        <v>0</v>
      </c>
      <c r="X30" s="35">
        <v>0</v>
      </c>
      <c r="Y30" s="35">
        <v>0</v>
      </c>
      <c r="Z30" s="35">
        <v>1</v>
      </c>
      <c r="AA30" s="34"/>
      <c r="AB30" s="34"/>
      <c r="AC30" s="34"/>
      <c r="AD30" s="34"/>
      <c r="AE30" s="34"/>
      <c r="AF30" s="34"/>
      <c r="AG30" s="34"/>
      <c r="AH30" s="86">
        <f t="shared" si="0"/>
        <v>9</v>
      </c>
    </row>
    <row r="31" spans="1:34" s="4" customFormat="1" ht="12.75" customHeight="1" x14ac:dyDescent="0.25">
      <c r="A31" s="9">
        <v>30</v>
      </c>
      <c r="B31" s="40" t="s">
        <v>228</v>
      </c>
      <c r="C31" s="43" t="s">
        <v>223</v>
      </c>
      <c r="D31" s="81" t="s">
        <v>199</v>
      </c>
      <c r="E31" s="13">
        <v>2</v>
      </c>
      <c r="F31" s="35">
        <v>0</v>
      </c>
      <c r="G31" s="35">
        <v>2</v>
      </c>
      <c r="H31" s="35">
        <v>0</v>
      </c>
      <c r="I31" s="35">
        <v>1</v>
      </c>
      <c r="J31" s="35">
        <v>0</v>
      </c>
      <c r="K31" s="34"/>
      <c r="L31" s="35">
        <v>1</v>
      </c>
      <c r="M31" s="35">
        <v>0</v>
      </c>
      <c r="N31" s="35">
        <v>0</v>
      </c>
      <c r="O31" s="35">
        <v>0</v>
      </c>
      <c r="P31" s="35">
        <v>0</v>
      </c>
      <c r="Q31" s="35">
        <v>1</v>
      </c>
      <c r="R31" s="35">
        <v>0</v>
      </c>
      <c r="S31" s="35">
        <v>0</v>
      </c>
      <c r="T31" s="35">
        <v>1</v>
      </c>
      <c r="U31" s="35">
        <v>0</v>
      </c>
      <c r="V31" s="35">
        <v>1</v>
      </c>
      <c r="W31" s="35">
        <v>0</v>
      </c>
      <c r="X31" s="35">
        <v>0</v>
      </c>
      <c r="Y31" s="35">
        <v>0</v>
      </c>
      <c r="Z31" s="35">
        <v>2</v>
      </c>
      <c r="AA31" s="35">
        <v>0</v>
      </c>
      <c r="AB31" s="34"/>
      <c r="AC31" s="34"/>
      <c r="AD31" s="34"/>
      <c r="AE31" s="34"/>
      <c r="AF31" s="34"/>
      <c r="AG31" s="34"/>
      <c r="AH31" s="86">
        <f t="shared" si="0"/>
        <v>9</v>
      </c>
    </row>
    <row r="32" spans="1:34" s="4" customFormat="1" ht="12.75" customHeight="1" x14ac:dyDescent="0.25">
      <c r="A32" s="8">
        <v>31</v>
      </c>
      <c r="B32" s="40" t="s">
        <v>228</v>
      </c>
      <c r="C32" s="43" t="s">
        <v>224</v>
      </c>
      <c r="D32" s="81" t="s">
        <v>203</v>
      </c>
      <c r="E32" s="13">
        <v>2</v>
      </c>
      <c r="F32" s="35">
        <v>0</v>
      </c>
      <c r="G32" s="35">
        <v>1</v>
      </c>
      <c r="H32" s="35">
        <v>0</v>
      </c>
      <c r="I32" s="35">
        <v>2</v>
      </c>
      <c r="J32" s="35">
        <v>0</v>
      </c>
      <c r="K32" s="34"/>
      <c r="L32" s="35">
        <v>1</v>
      </c>
      <c r="M32" s="35">
        <v>0</v>
      </c>
      <c r="N32" s="35">
        <v>0</v>
      </c>
      <c r="O32" s="35">
        <v>0</v>
      </c>
      <c r="P32" s="35">
        <v>1</v>
      </c>
      <c r="Q32" s="35">
        <v>0</v>
      </c>
      <c r="R32" s="35">
        <v>0</v>
      </c>
      <c r="S32" s="35">
        <v>0</v>
      </c>
      <c r="T32" s="35">
        <v>1</v>
      </c>
      <c r="U32" s="35">
        <v>0</v>
      </c>
      <c r="V32" s="35">
        <v>2</v>
      </c>
      <c r="W32" s="35">
        <v>0</v>
      </c>
      <c r="X32" s="35">
        <v>0</v>
      </c>
      <c r="Y32" s="35">
        <v>0</v>
      </c>
      <c r="Z32" s="35">
        <v>2</v>
      </c>
      <c r="AA32" s="35">
        <v>0</v>
      </c>
      <c r="AB32" s="34"/>
      <c r="AC32" s="34"/>
      <c r="AD32" s="35">
        <v>0</v>
      </c>
      <c r="AE32" s="35">
        <v>0</v>
      </c>
      <c r="AF32" s="34"/>
      <c r="AG32" s="34"/>
      <c r="AH32" s="86">
        <f t="shared" si="0"/>
        <v>10</v>
      </c>
    </row>
    <row r="33" spans="1:34" s="4" customFormat="1" ht="12.75" customHeight="1" x14ac:dyDescent="0.25">
      <c r="A33" s="9">
        <v>32</v>
      </c>
      <c r="B33" s="40" t="s">
        <v>228</v>
      </c>
      <c r="C33" s="43" t="s">
        <v>223</v>
      </c>
      <c r="D33" s="81" t="s">
        <v>201</v>
      </c>
      <c r="E33" s="13">
        <v>2</v>
      </c>
      <c r="F33" s="35">
        <v>0</v>
      </c>
      <c r="G33" s="35">
        <v>2</v>
      </c>
      <c r="H33" s="35">
        <v>0</v>
      </c>
      <c r="I33" s="35">
        <v>2</v>
      </c>
      <c r="J33" s="35">
        <v>0</v>
      </c>
      <c r="K33" s="34"/>
      <c r="L33" s="35">
        <v>2</v>
      </c>
      <c r="M33" s="35">
        <v>0</v>
      </c>
      <c r="N33" s="35">
        <v>1</v>
      </c>
      <c r="O33" s="35">
        <v>0</v>
      </c>
      <c r="P33" s="35">
        <v>0</v>
      </c>
      <c r="Q33" s="35">
        <v>2</v>
      </c>
      <c r="R33" s="35">
        <v>0</v>
      </c>
      <c r="S33" s="35">
        <v>0</v>
      </c>
      <c r="T33" s="35">
        <v>2</v>
      </c>
      <c r="U33" s="35">
        <v>0</v>
      </c>
      <c r="V33" s="35">
        <v>2</v>
      </c>
      <c r="W33" s="35">
        <v>0</v>
      </c>
      <c r="X33" s="35">
        <v>0</v>
      </c>
      <c r="Y33" s="35">
        <v>0</v>
      </c>
      <c r="Z33" s="35">
        <v>2</v>
      </c>
      <c r="AA33" s="34"/>
      <c r="AB33" s="34"/>
      <c r="AC33" s="34"/>
      <c r="AD33" s="34"/>
      <c r="AE33" s="34"/>
      <c r="AF33" s="34"/>
      <c r="AG33" s="34"/>
      <c r="AH33" s="86">
        <f t="shared" si="0"/>
        <v>15</v>
      </c>
    </row>
    <row r="34" spans="1:34" s="4" customFormat="1" ht="12.75" customHeight="1" x14ac:dyDescent="0.25">
      <c r="A34" s="9">
        <v>33</v>
      </c>
      <c r="B34" s="13" t="s">
        <v>227</v>
      </c>
      <c r="C34" s="10" t="s">
        <v>222</v>
      </c>
      <c r="D34" s="75" t="s">
        <v>180</v>
      </c>
      <c r="E34" s="26" t="s">
        <v>231</v>
      </c>
      <c r="F34" s="39">
        <v>0</v>
      </c>
      <c r="G34" s="39">
        <v>2</v>
      </c>
      <c r="H34" s="39">
        <v>1</v>
      </c>
      <c r="I34" s="39">
        <v>2</v>
      </c>
      <c r="J34" s="39">
        <v>0</v>
      </c>
      <c r="K34" s="39">
        <v>1</v>
      </c>
      <c r="L34" s="39">
        <v>1</v>
      </c>
      <c r="M34" s="39">
        <v>1</v>
      </c>
      <c r="N34" s="39">
        <v>2</v>
      </c>
      <c r="O34" s="39">
        <v>1</v>
      </c>
      <c r="P34" s="39">
        <v>2</v>
      </c>
      <c r="Q34" s="39">
        <v>1</v>
      </c>
      <c r="R34" s="39">
        <v>2</v>
      </c>
      <c r="S34" s="39">
        <v>0</v>
      </c>
      <c r="T34" s="39">
        <v>2</v>
      </c>
      <c r="U34" s="39">
        <v>1</v>
      </c>
      <c r="V34" s="39">
        <v>1</v>
      </c>
      <c r="W34" s="39">
        <v>1</v>
      </c>
      <c r="X34" s="39">
        <v>0</v>
      </c>
      <c r="Y34" s="39">
        <v>2</v>
      </c>
      <c r="Z34" s="39">
        <v>1</v>
      </c>
      <c r="AA34" s="39">
        <v>1</v>
      </c>
      <c r="AB34" s="39">
        <v>1</v>
      </c>
      <c r="AC34" s="39">
        <v>0</v>
      </c>
      <c r="AD34" s="39">
        <v>1</v>
      </c>
      <c r="AE34" s="39">
        <v>0</v>
      </c>
      <c r="AF34" s="39">
        <v>0</v>
      </c>
      <c r="AG34" s="39">
        <v>0</v>
      </c>
      <c r="AH34" s="86">
        <f t="shared" si="0"/>
        <v>27</v>
      </c>
    </row>
    <row r="35" spans="1:34" s="4" customFormat="1" ht="12.75" customHeight="1" x14ac:dyDescent="0.25">
      <c r="A35" s="8">
        <v>34</v>
      </c>
      <c r="B35" s="13" t="s">
        <v>213</v>
      </c>
      <c r="C35" s="10" t="s">
        <v>226</v>
      </c>
      <c r="D35" s="74" t="s">
        <v>179</v>
      </c>
      <c r="E35" s="13">
        <v>2</v>
      </c>
      <c r="F35" s="35">
        <v>0</v>
      </c>
      <c r="G35" s="35">
        <v>1</v>
      </c>
      <c r="H35" s="35">
        <v>0</v>
      </c>
      <c r="I35" s="35">
        <v>1</v>
      </c>
      <c r="J35" s="35">
        <v>0</v>
      </c>
      <c r="K35" s="35">
        <v>1</v>
      </c>
      <c r="L35" s="35">
        <v>0</v>
      </c>
      <c r="M35" s="35">
        <v>1</v>
      </c>
      <c r="N35" s="35">
        <v>1</v>
      </c>
      <c r="O35" s="35">
        <v>0</v>
      </c>
      <c r="P35" s="35">
        <v>2</v>
      </c>
      <c r="Q35" s="35">
        <v>2</v>
      </c>
      <c r="R35" s="35">
        <v>0</v>
      </c>
      <c r="S35" s="35">
        <v>0</v>
      </c>
      <c r="T35" s="35">
        <v>1</v>
      </c>
      <c r="U35" s="35">
        <v>1</v>
      </c>
      <c r="V35" s="35">
        <v>2</v>
      </c>
      <c r="W35" s="35">
        <v>1</v>
      </c>
      <c r="X35" s="35">
        <v>0</v>
      </c>
      <c r="Y35" s="35">
        <v>1</v>
      </c>
      <c r="Z35" s="35">
        <v>2</v>
      </c>
      <c r="AA35" s="35">
        <v>0</v>
      </c>
      <c r="AB35" s="34"/>
      <c r="AC35" s="35">
        <v>0</v>
      </c>
      <c r="AD35" s="35">
        <v>0</v>
      </c>
      <c r="AE35" s="35">
        <v>0</v>
      </c>
      <c r="AF35" s="35">
        <v>0</v>
      </c>
      <c r="AG35" s="34"/>
      <c r="AH35" s="86">
        <f t="shared" si="0"/>
        <v>17</v>
      </c>
    </row>
    <row r="36" spans="1:34" s="4" customFormat="1" ht="12.75" customHeight="1" x14ac:dyDescent="0.25">
      <c r="A36" s="8">
        <v>35</v>
      </c>
      <c r="B36" s="40" t="s">
        <v>213</v>
      </c>
      <c r="C36" s="43" t="s">
        <v>226</v>
      </c>
      <c r="D36" s="84" t="s">
        <v>178</v>
      </c>
      <c r="E36" s="32">
        <v>2</v>
      </c>
      <c r="F36" s="35">
        <v>0</v>
      </c>
      <c r="G36" s="35">
        <v>1</v>
      </c>
      <c r="H36" s="35">
        <v>0</v>
      </c>
      <c r="I36" s="35">
        <v>0</v>
      </c>
      <c r="J36" s="35">
        <v>0</v>
      </c>
      <c r="K36" s="34"/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1</v>
      </c>
      <c r="R36" s="35">
        <v>0</v>
      </c>
      <c r="S36" s="35">
        <v>0</v>
      </c>
      <c r="T36" s="35">
        <v>2</v>
      </c>
      <c r="U36" s="35">
        <v>2</v>
      </c>
      <c r="V36" s="35">
        <v>1</v>
      </c>
      <c r="W36" s="35">
        <v>1</v>
      </c>
      <c r="X36" s="35">
        <v>0</v>
      </c>
      <c r="Y36" s="35">
        <v>0</v>
      </c>
      <c r="Z36" s="35">
        <v>1</v>
      </c>
      <c r="AA36" s="34"/>
      <c r="AB36" s="34"/>
      <c r="AC36" s="34"/>
      <c r="AD36" s="34"/>
      <c r="AE36" s="34"/>
      <c r="AF36" s="34"/>
      <c r="AG36" s="34"/>
      <c r="AH36" s="86">
        <f t="shared" si="0"/>
        <v>9</v>
      </c>
    </row>
    <row r="37" spans="1:34" s="4" customFormat="1" ht="12.75" customHeight="1" x14ac:dyDescent="0.25">
      <c r="A37" s="9">
        <v>36</v>
      </c>
      <c r="B37" s="13" t="s">
        <v>225</v>
      </c>
      <c r="C37" s="10" t="s">
        <v>214</v>
      </c>
      <c r="D37" s="75" t="s">
        <v>176</v>
      </c>
      <c r="E37" s="26" t="s">
        <v>231</v>
      </c>
      <c r="F37" s="35">
        <v>0</v>
      </c>
      <c r="G37" s="35">
        <v>1</v>
      </c>
      <c r="H37" s="35">
        <v>0</v>
      </c>
      <c r="I37" s="35">
        <v>2</v>
      </c>
      <c r="J37" s="35">
        <v>0</v>
      </c>
      <c r="K37" s="35">
        <v>0</v>
      </c>
      <c r="L37" s="35">
        <v>2</v>
      </c>
      <c r="M37" s="35">
        <v>0</v>
      </c>
      <c r="N37" s="35">
        <v>1</v>
      </c>
      <c r="O37" s="35">
        <v>1</v>
      </c>
      <c r="P37" s="35">
        <v>0</v>
      </c>
      <c r="Q37" s="35">
        <v>0</v>
      </c>
      <c r="R37" s="35">
        <v>2</v>
      </c>
      <c r="S37" s="35">
        <v>1</v>
      </c>
      <c r="T37" s="35">
        <v>1</v>
      </c>
      <c r="U37" s="35">
        <v>0</v>
      </c>
      <c r="V37" s="35">
        <v>1</v>
      </c>
      <c r="W37" s="35">
        <v>0</v>
      </c>
      <c r="X37" s="35">
        <v>1</v>
      </c>
      <c r="Y37" s="35">
        <v>1</v>
      </c>
      <c r="Z37" s="35">
        <v>2</v>
      </c>
      <c r="AA37" s="34"/>
      <c r="AB37" s="35">
        <v>0</v>
      </c>
      <c r="AC37" s="35">
        <v>1</v>
      </c>
      <c r="AD37" s="34"/>
      <c r="AE37" s="34"/>
      <c r="AF37" s="35">
        <v>0</v>
      </c>
      <c r="AG37" s="34"/>
      <c r="AH37" s="86">
        <f t="shared" si="0"/>
        <v>17</v>
      </c>
    </row>
    <row r="38" spans="1:34" s="4" customFormat="1" ht="12.75" customHeight="1" x14ac:dyDescent="0.25">
      <c r="A38" s="8">
        <v>37</v>
      </c>
      <c r="B38" s="40" t="s">
        <v>225</v>
      </c>
      <c r="C38" s="43" t="s">
        <v>214</v>
      </c>
      <c r="D38" s="81" t="s">
        <v>177</v>
      </c>
      <c r="E38" s="13">
        <v>2</v>
      </c>
      <c r="F38" s="35">
        <v>0</v>
      </c>
      <c r="G38" s="35">
        <v>1</v>
      </c>
      <c r="H38" s="35">
        <v>0</v>
      </c>
      <c r="I38" s="35">
        <v>1</v>
      </c>
      <c r="J38" s="35">
        <v>0</v>
      </c>
      <c r="K38" s="34"/>
      <c r="L38" s="35">
        <v>0</v>
      </c>
      <c r="M38" s="34"/>
      <c r="N38" s="35">
        <v>0</v>
      </c>
      <c r="O38" s="35">
        <v>0</v>
      </c>
      <c r="P38" s="35">
        <v>1</v>
      </c>
      <c r="Q38" s="35">
        <v>2</v>
      </c>
      <c r="R38" s="35">
        <v>0</v>
      </c>
      <c r="S38" s="35">
        <v>0</v>
      </c>
      <c r="T38" s="35">
        <v>0</v>
      </c>
      <c r="U38" s="35">
        <v>1</v>
      </c>
      <c r="V38" s="35">
        <v>2</v>
      </c>
      <c r="W38" s="35">
        <v>0</v>
      </c>
      <c r="X38" s="35">
        <v>0</v>
      </c>
      <c r="Y38" s="35">
        <v>1</v>
      </c>
      <c r="Z38" s="35">
        <v>2</v>
      </c>
      <c r="AA38" s="34"/>
      <c r="AB38" s="34"/>
      <c r="AC38" s="34"/>
      <c r="AD38" s="34"/>
      <c r="AE38" s="35">
        <v>0</v>
      </c>
      <c r="AF38" s="34"/>
      <c r="AG38" s="35">
        <v>0</v>
      </c>
      <c r="AH38" s="86">
        <f t="shared" si="0"/>
        <v>11</v>
      </c>
    </row>
    <row r="39" spans="1:34" s="4" customFormat="1" ht="12.75" customHeight="1" x14ac:dyDescent="0.25">
      <c r="A39" s="9">
        <v>38</v>
      </c>
      <c r="B39" s="13">
        <v>664</v>
      </c>
      <c r="C39" s="10" t="s">
        <v>214</v>
      </c>
      <c r="D39" s="75" t="s">
        <v>172</v>
      </c>
      <c r="E39" s="26" t="s">
        <v>231</v>
      </c>
      <c r="F39" s="35">
        <v>0</v>
      </c>
      <c r="G39" s="35">
        <v>1</v>
      </c>
      <c r="H39" s="35">
        <v>1</v>
      </c>
      <c r="I39" s="35">
        <v>2</v>
      </c>
      <c r="J39" s="35">
        <v>2</v>
      </c>
      <c r="K39" s="35">
        <v>1</v>
      </c>
      <c r="L39" s="35">
        <v>2</v>
      </c>
      <c r="M39" s="35">
        <v>0</v>
      </c>
      <c r="N39" s="35">
        <v>2</v>
      </c>
      <c r="O39" s="35">
        <v>2</v>
      </c>
      <c r="P39" s="35">
        <v>0</v>
      </c>
      <c r="Q39" s="35">
        <v>2</v>
      </c>
      <c r="R39" s="35">
        <v>2</v>
      </c>
      <c r="S39" s="35">
        <v>2</v>
      </c>
      <c r="T39" s="35">
        <v>2</v>
      </c>
      <c r="U39" s="35">
        <v>2</v>
      </c>
      <c r="V39" s="35">
        <v>2</v>
      </c>
      <c r="W39" s="35">
        <v>0</v>
      </c>
      <c r="X39" s="35">
        <v>1</v>
      </c>
      <c r="Y39" s="35">
        <v>1</v>
      </c>
      <c r="Z39" s="35">
        <v>2</v>
      </c>
      <c r="AA39" s="35">
        <v>1</v>
      </c>
      <c r="AB39" s="35">
        <v>0</v>
      </c>
      <c r="AC39" s="35">
        <v>1</v>
      </c>
      <c r="AD39" s="35">
        <v>0</v>
      </c>
      <c r="AE39" s="35">
        <v>0</v>
      </c>
      <c r="AF39" s="35">
        <v>3</v>
      </c>
      <c r="AG39" s="35">
        <v>0</v>
      </c>
      <c r="AH39" s="86">
        <f t="shared" si="0"/>
        <v>34</v>
      </c>
    </row>
    <row r="40" spans="1:34" s="4" customFormat="1" ht="12.75" customHeight="1" x14ac:dyDescent="0.25">
      <c r="A40" s="9">
        <v>39</v>
      </c>
      <c r="B40" s="13">
        <v>664</v>
      </c>
      <c r="C40" s="10" t="s">
        <v>216</v>
      </c>
      <c r="D40" s="75" t="s">
        <v>174</v>
      </c>
      <c r="E40" s="26" t="s">
        <v>231</v>
      </c>
      <c r="F40" s="35">
        <v>0</v>
      </c>
      <c r="G40" s="35">
        <v>0</v>
      </c>
      <c r="H40" s="35">
        <v>0</v>
      </c>
      <c r="I40" s="35">
        <v>2</v>
      </c>
      <c r="J40" s="35">
        <v>2</v>
      </c>
      <c r="K40" s="35">
        <v>0</v>
      </c>
      <c r="L40" s="35">
        <v>1</v>
      </c>
      <c r="M40" s="35">
        <v>1</v>
      </c>
      <c r="N40" s="35">
        <v>2</v>
      </c>
      <c r="O40" s="35">
        <v>0</v>
      </c>
      <c r="P40" s="35">
        <v>2</v>
      </c>
      <c r="Q40" s="35">
        <v>0</v>
      </c>
      <c r="R40" s="35">
        <v>1</v>
      </c>
      <c r="S40" s="35">
        <v>1</v>
      </c>
      <c r="T40" s="35">
        <v>1</v>
      </c>
      <c r="U40" s="35">
        <v>2</v>
      </c>
      <c r="V40" s="35">
        <v>2</v>
      </c>
      <c r="W40" s="35">
        <v>1</v>
      </c>
      <c r="X40" s="35">
        <v>0</v>
      </c>
      <c r="Y40" s="35">
        <v>2</v>
      </c>
      <c r="Z40" s="35">
        <v>2</v>
      </c>
      <c r="AA40" s="35">
        <v>0</v>
      </c>
      <c r="AB40" s="35">
        <v>0</v>
      </c>
      <c r="AC40" s="35">
        <v>0</v>
      </c>
      <c r="AD40" s="35">
        <v>0</v>
      </c>
      <c r="AE40" s="35">
        <v>1</v>
      </c>
      <c r="AF40" s="35">
        <v>0</v>
      </c>
      <c r="AG40" s="35">
        <v>0</v>
      </c>
      <c r="AH40" s="86">
        <f t="shared" si="0"/>
        <v>23</v>
      </c>
    </row>
    <row r="41" spans="1:34" s="6" customFormat="1" ht="12.75" customHeight="1" x14ac:dyDescent="0.25">
      <c r="A41" s="8">
        <v>40</v>
      </c>
      <c r="B41" s="13">
        <v>664</v>
      </c>
      <c r="C41" s="10" t="s">
        <v>216</v>
      </c>
      <c r="D41" s="75" t="s">
        <v>173</v>
      </c>
      <c r="E41" s="26" t="s">
        <v>231</v>
      </c>
      <c r="F41" s="35">
        <v>0</v>
      </c>
      <c r="G41" s="35">
        <v>2</v>
      </c>
      <c r="H41" s="35">
        <v>1</v>
      </c>
      <c r="I41" s="35">
        <v>2</v>
      </c>
      <c r="J41" s="35">
        <v>2</v>
      </c>
      <c r="K41" s="35">
        <v>0</v>
      </c>
      <c r="L41" s="35">
        <v>2</v>
      </c>
      <c r="M41" s="35">
        <v>2</v>
      </c>
      <c r="N41" s="35">
        <v>2</v>
      </c>
      <c r="O41" s="35">
        <v>2</v>
      </c>
      <c r="P41" s="35">
        <v>2</v>
      </c>
      <c r="Q41" s="35">
        <v>2</v>
      </c>
      <c r="R41" s="35">
        <v>2</v>
      </c>
      <c r="S41" s="35">
        <v>2</v>
      </c>
      <c r="T41" s="35">
        <v>2</v>
      </c>
      <c r="U41" s="35">
        <v>2</v>
      </c>
      <c r="V41" s="35">
        <v>2</v>
      </c>
      <c r="W41" s="35">
        <v>2</v>
      </c>
      <c r="X41" s="35">
        <v>1</v>
      </c>
      <c r="Y41" s="35">
        <v>2</v>
      </c>
      <c r="Z41" s="35">
        <v>2</v>
      </c>
      <c r="AA41" s="35">
        <v>1</v>
      </c>
      <c r="AB41" s="34"/>
      <c r="AC41" s="35">
        <v>1</v>
      </c>
      <c r="AD41" s="35">
        <v>1</v>
      </c>
      <c r="AE41" s="35"/>
      <c r="AF41" s="35">
        <v>3</v>
      </c>
      <c r="AG41" s="35">
        <v>1</v>
      </c>
      <c r="AH41" s="86">
        <f t="shared" si="0"/>
        <v>43</v>
      </c>
    </row>
    <row r="42" spans="1:34" s="4" customFormat="1" ht="12.75" customHeight="1" x14ac:dyDescent="0.25">
      <c r="A42" s="8">
        <v>41</v>
      </c>
      <c r="B42" s="40">
        <v>664</v>
      </c>
      <c r="C42" s="43" t="s">
        <v>216</v>
      </c>
      <c r="D42" s="76" t="s">
        <v>175</v>
      </c>
      <c r="E42" s="26" t="s">
        <v>230</v>
      </c>
      <c r="F42" s="35">
        <v>0</v>
      </c>
      <c r="G42" s="35">
        <v>0</v>
      </c>
      <c r="H42" s="35">
        <v>0</v>
      </c>
      <c r="I42" s="35">
        <v>2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2</v>
      </c>
      <c r="U42" s="35">
        <v>0</v>
      </c>
      <c r="V42" s="35">
        <v>2</v>
      </c>
      <c r="W42" s="35">
        <v>0</v>
      </c>
      <c r="X42" s="35">
        <v>0</v>
      </c>
      <c r="Y42" s="35">
        <v>0</v>
      </c>
      <c r="Z42" s="35">
        <v>2</v>
      </c>
      <c r="AA42" s="34"/>
      <c r="AB42" s="34"/>
      <c r="AC42" s="35">
        <v>0</v>
      </c>
      <c r="AD42" s="35">
        <v>0</v>
      </c>
      <c r="AE42" s="35">
        <v>0</v>
      </c>
      <c r="AF42" s="34"/>
      <c r="AG42" s="35">
        <v>0</v>
      </c>
      <c r="AH42" s="86">
        <f t="shared" si="0"/>
        <v>8</v>
      </c>
    </row>
    <row r="43" spans="1:34" s="5" customFormat="1" ht="12.75" customHeight="1" x14ac:dyDescent="0.25">
      <c r="A43" s="9">
        <v>42</v>
      </c>
      <c r="B43" s="13">
        <v>628</v>
      </c>
      <c r="C43" s="10" t="s">
        <v>214</v>
      </c>
      <c r="D43" s="20" t="s">
        <v>169</v>
      </c>
      <c r="E43" s="27" t="s">
        <v>230</v>
      </c>
      <c r="F43" s="35">
        <v>1</v>
      </c>
      <c r="G43" s="35">
        <v>2</v>
      </c>
      <c r="H43" s="35">
        <v>0</v>
      </c>
      <c r="I43" s="35">
        <v>0</v>
      </c>
      <c r="J43" s="35">
        <v>2</v>
      </c>
      <c r="K43" s="35">
        <v>1</v>
      </c>
      <c r="L43" s="35">
        <v>1</v>
      </c>
      <c r="M43" s="35">
        <v>2</v>
      </c>
      <c r="N43" s="35">
        <v>1</v>
      </c>
      <c r="O43" s="35">
        <v>0</v>
      </c>
      <c r="P43" s="35">
        <v>2</v>
      </c>
      <c r="Q43" s="35">
        <v>0</v>
      </c>
      <c r="R43" s="35">
        <v>0</v>
      </c>
      <c r="S43" s="35">
        <v>0</v>
      </c>
      <c r="T43" s="35">
        <v>1</v>
      </c>
      <c r="U43" s="35">
        <v>2</v>
      </c>
      <c r="V43" s="35">
        <v>2</v>
      </c>
      <c r="W43" s="35">
        <v>0</v>
      </c>
      <c r="X43" s="35">
        <v>0</v>
      </c>
      <c r="Y43" s="35">
        <v>0</v>
      </c>
      <c r="Z43" s="35">
        <v>2</v>
      </c>
      <c r="AA43" s="34"/>
      <c r="AB43" s="34"/>
      <c r="AC43" s="34"/>
      <c r="AD43" s="35">
        <v>2</v>
      </c>
      <c r="AE43" s="34"/>
      <c r="AF43" s="35">
        <v>1</v>
      </c>
      <c r="AG43" s="35">
        <v>3</v>
      </c>
      <c r="AH43" s="86">
        <f t="shared" si="0"/>
        <v>25</v>
      </c>
    </row>
    <row r="44" spans="1:34" s="4" customFormat="1" ht="12.75" customHeight="1" x14ac:dyDescent="0.25">
      <c r="A44" s="8">
        <v>43</v>
      </c>
      <c r="B44" s="13">
        <v>628</v>
      </c>
      <c r="C44" s="10" t="s">
        <v>214</v>
      </c>
      <c r="D44" s="24" t="s">
        <v>167</v>
      </c>
      <c r="E44" s="27" t="s">
        <v>230</v>
      </c>
      <c r="F44" s="35">
        <v>1</v>
      </c>
      <c r="G44" s="35">
        <v>2</v>
      </c>
      <c r="H44" s="35">
        <v>0</v>
      </c>
      <c r="I44" s="35">
        <v>1</v>
      </c>
      <c r="J44" s="35">
        <v>2</v>
      </c>
      <c r="K44" s="35">
        <v>1</v>
      </c>
      <c r="L44" s="35">
        <v>0</v>
      </c>
      <c r="M44" s="35">
        <v>2</v>
      </c>
      <c r="N44" s="35">
        <v>0</v>
      </c>
      <c r="O44" s="35">
        <v>0</v>
      </c>
      <c r="P44" s="35">
        <v>1</v>
      </c>
      <c r="Q44" s="35">
        <v>2</v>
      </c>
      <c r="R44" s="35">
        <v>2</v>
      </c>
      <c r="S44" s="35">
        <v>2</v>
      </c>
      <c r="T44" s="35">
        <v>2</v>
      </c>
      <c r="U44" s="35">
        <v>2</v>
      </c>
      <c r="V44" s="35">
        <v>1</v>
      </c>
      <c r="W44" s="35">
        <v>1</v>
      </c>
      <c r="X44" s="35">
        <v>2</v>
      </c>
      <c r="Y44" s="35">
        <v>1</v>
      </c>
      <c r="Z44" s="35">
        <v>2</v>
      </c>
      <c r="AA44" s="35">
        <v>0</v>
      </c>
      <c r="AB44" s="35">
        <v>0</v>
      </c>
      <c r="AC44" s="35">
        <v>0</v>
      </c>
      <c r="AD44" s="35">
        <v>1</v>
      </c>
      <c r="AE44" s="35">
        <v>0</v>
      </c>
      <c r="AF44" s="35">
        <v>1</v>
      </c>
      <c r="AG44" s="35">
        <v>3</v>
      </c>
      <c r="AH44" s="86">
        <f t="shared" si="0"/>
        <v>32</v>
      </c>
    </row>
    <row r="45" spans="1:34" s="4" customFormat="1" ht="12.75" customHeight="1" x14ac:dyDescent="0.25">
      <c r="A45" s="9">
        <v>44</v>
      </c>
      <c r="B45" s="13">
        <v>628</v>
      </c>
      <c r="C45" s="10" t="s">
        <v>214</v>
      </c>
      <c r="D45" s="24" t="s">
        <v>168</v>
      </c>
      <c r="E45" s="27" t="s">
        <v>231</v>
      </c>
      <c r="F45" s="35">
        <v>0</v>
      </c>
      <c r="G45" s="35">
        <v>0</v>
      </c>
      <c r="H45" s="35">
        <v>1</v>
      </c>
      <c r="I45" s="35">
        <v>1</v>
      </c>
      <c r="J45" s="35">
        <v>2</v>
      </c>
      <c r="K45" s="35">
        <v>1</v>
      </c>
      <c r="L45" s="35">
        <v>1</v>
      </c>
      <c r="M45" s="35">
        <v>2</v>
      </c>
      <c r="N45" s="35">
        <v>2</v>
      </c>
      <c r="O45" s="35">
        <v>2</v>
      </c>
      <c r="P45" s="35">
        <v>2</v>
      </c>
      <c r="Q45" s="35">
        <v>1</v>
      </c>
      <c r="R45" s="35">
        <v>2</v>
      </c>
      <c r="S45" s="35">
        <v>2</v>
      </c>
      <c r="T45" s="35">
        <v>2</v>
      </c>
      <c r="U45" s="35">
        <v>2</v>
      </c>
      <c r="V45" s="35">
        <v>1</v>
      </c>
      <c r="W45" s="35">
        <v>0</v>
      </c>
      <c r="X45" s="35">
        <v>1</v>
      </c>
      <c r="Y45" s="35">
        <v>2</v>
      </c>
      <c r="Z45" s="35">
        <v>2</v>
      </c>
      <c r="AA45" s="35">
        <v>0</v>
      </c>
      <c r="AB45" s="35">
        <v>0</v>
      </c>
      <c r="AC45" s="35">
        <v>2</v>
      </c>
      <c r="AD45" s="35">
        <v>1</v>
      </c>
      <c r="AE45" s="35">
        <v>0</v>
      </c>
      <c r="AF45" s="35">
        <v>2</v>
      </c>
      <c r="AG45" s="35">
        <v>1</v>
      </c>
      <c r="AH45" s="86">
        <f t="shared" si="0"/>
        <v>35</v>
      </c>
    </row>
    <row r="46" spans="1:34" s="4" customFormat="1" ht="12.75" customHeight="1" x14ac:dyDescent="0.25">
      <c r="A46" s="9">
        <v>45</v>
      </c>
      <c r="B46" s="13">
        <v>628</v>
      </c>
      <c r="C46" s="10" t="s">
        <v>214</v>
      </c>
      <c r="D46" s="77" t="s">
        <v>170</v>
      </c>
      <c r="E46" s="27" t="s">
        <v>230</v>
      </c>
      <c r="F46" s="35">
        <v>0</v>
      </c>
      <c r="G46" s="35">
        <v>1</v>
      </c>
      <c r="H46" s="35">
        <v>0</v>
      </c>
      <c r="I46" s="35">
        <v>2</v>
      </c>
      <c r="J46" s="35">
        <v>1</v>
      </c>
      <c r="K46" s="35">
        <v>1</v>
      </c>
      <c r="L46" s="35">
        <v>0</v>
      </c>
      <c r="M46" s="35">
        <v>0</v>
      </c>
      <c r="N46" s="35">
        <v>0</v>
      </c>
      <c r="O46" s="35">
        <v>0</v>
      </c>
      <c r="P46" s="35">
        <v>1</v>
      </c>
      <c r="Q46" s="35">
        <v>2</v>
      </c>
      <c r="R46" s="35">
        <v>0</v>
      </c>
      <c r="S46" s="35">
        <v>0</v>
      </c>
      <c r="T46" s="35">
        <v>0</v>
      </c>
      <c r="U46" s="35">
        <v>0</v>
      </c>
      <c r="V46" s="35">
        <v>2</v>
      </c>
      <c r="W46" s="35">
        <v>2</v>
      </c>
      <c r="X46" s="35">
        <v>0</v>
      </c>
      <c r="Y46" s="35">
        <v>0</v>
      </c>
      <c r="Z46" s="35">
        <v>2</v>
      </c>
      <c r="AA46" s="35">
        <v>1</v>
      </c>
      <c r="AB46" s="34"/>
      <c r="AC46" s="34"/>
      <c r="AD46" s="35">
        <v>1</v>
      </c>
      <c r="AE46" s="35">
        <v>2</v>
      </c>
      <c r="AF46" s="35">
        <v>1</v>
      </c>
      <c r="AG46" s="35">
        <v>3</v>
      </c>
      <c r="AH46" s="86">
        <f t="shared" si="0"/>
        <v>22</v>
      </c>
    </row>
    <row r="47" spans="1:34" s="4" customFormat="1" ht="12.75" customHeight="1" x14ac:dyDescent="0.25">
      <c r="A47" s="8">
        <v>46</v>
      </c>
      <c r="B47" s="13">
        <v>628</v>
      </c>
      <c r="C47" s="10" t="s">
        <v>214</v>
      </c>
      <c r="D47" s="77" t="s">
        <v>171</v>
      </c>
      <c r="E47" s="27" t="s">
        <v>230</v>
      </c>
      <c r="F47" s="35">
        <v>1</v>
      </c>
      <c r="G47" s="35">
        <v>1</v>
      </c>
      <c r="H47" s="35">
        <v>0</v>
      </c>
      <c r="I47" s="35">
        <v>1</v>
      </c>
      <c r="J47" s="35">
        <v>1</v>
      </c>
      <c r="K47" s="34"/>
      <c r="L47" s="35">
        <v>2</v>
      </c>
      <c r="M47" s="34"/>
      <c r="N47" s="35">
        <v>0</v>
      </c>
      <c r="O47" s="35">
        <v>0</v>
      </c>
      <c r="P47" s="35">
        <v>1</v>
      </c>
      <c r="Q47" s="35">
        <v>2</v>
      </c>
      <c r="R47" s="35">
        <v>1</v>
      </c>
      <c r="S47" s="35">
        <v>0</v>
      </c>
      <c r="T47" s="35">
        <v>2</v>
      </c>
      <c r="U47" s="35">
        <v>0</v>
      </c>
      <c r="V47" s="35">
        <v>1</v>
      </c>
      <c r="W47" s="35">
        <v>0</v>
      </c>
      <c r="X47" s="35">
        <v>0</v>
      </c>
      <c r="Y47" s="35">
        <v>1</v>
      </c>
      <c r="Z47" s="35">
        <v>2</v>
      </c>
      <c r="AA47" s="34"/>
      <c r="AB47" s="34"/>
      <c r="AC47" s="35">
        <v>3</v>
      </c>
      <c r="AD47" s="35">
        <v>0</v>
      </c>
      <c r="AE47" s="35">
        <v>3</v>
      </c>
      <c r="AF47" s="34"/>
      <c r="AG47" s="34"/>
      <c r="AH47" s="86">
        <f t="shared" si="0"/>
        <v>22</v>
      </c>
    </row>
    <row r="48" spans="1:34" s="4" customFormat="1" ht="12.75" customHeight="1" x14ac:dyDescent="0.25">
      <c r="A48" s="8">
        <v>47</v>
      </c>
      <c r="B48" s="13">
        <v>577</v>
      </c>
      <c r="C48" s="10" t="s">
        <v>214</v>
      </c>
      <c r="D48" s="20" t="s">
        <v>166</v>
      </c>
      <c r="E48" s="26" t="s">
        <v>230</v>
      </c>
      <c r="F48" s="35">
        <v>0</v>
      </c>
      <c r="G48" s="35">
        <v>1</v>
      </c>
      <c r="H48" s="35">
        <v>0</v>
      </c>
      <c r="I48" s="35">
        <v>1</v>
      </c>
      <c r="J48" s="35">
        <v>2</v>
      </c>
      <c r="K48" s="35">
        <v>1</v>
      </c>
      <c r="L48" s="35">
        <v>1</v>
      </c>
      <c r="M48" s="35">
        <v>0</v>
      </c>
      <c r="N48" s="35">
        <v>0</v>
      </c>
      <c r="O48" s="35">
        <v>0</v>
      </c>
      <c r="P48" s="35">
        <v>2</v>
      </c>
      <c r="Q48" s="35">
        <v>1</v>
      </c>
      <c r="R48" s="35">
        <v>0</v>
      </c>
      <c r="S48" s="35">
        <v>2</v>
      </c>
      <c r="T48" s="35">
        <v>2</v>
      </c>
      <c r="U48" s="35">
        <v>2</v>
      </c>
      <c r="V48" s="35">
        <v>1</v>
      </c>
      <c r="W48" s="35">
        <v>2</v>
      </c>
      <c r="X48" s="35">
        <v>0</v>
      </c>
      <c r="Y48" s="35">
        <v>1</v>
      </c>
      <c r="Z48" s="35">
        <v>2</v>
      </c>
      <c r="AA48" s="35">
        <v>0</v>
      </c>
      <c r="AB48" s="34"/>
      <c r="AC48" s="34"/>
      <c r="AD48" s="35">
        <v>0</v>
      </c>
      <c r="AE48" s="35">
        <v>0</v>
      </c>
      <c r="AF48" s="34"/>
      <c r="AG48" s="35">
        <v>3</v>
      </c>
      <c r="AH48" s="86">
        <f t="shared" si="0"/>
        <v>24</v>
      </c>
    </row>
    <row r="49" spans="1:34" s="5" customFormat="1" ht="12.75" customHeight="1" x14ac:dyDescent="0.25">
      <c r="A49" s="9">
        <v>48</v>
      </c>
      <c r="B49" s="13">
        <v>577</v>
      </c>
      <c r="C49" s="10" t="s">
        <v>214</v>
      </c>
      <c r="D49" s="75" t="s">
        <v>165</v>
      </c>
      <c r="E49" s="26" t="s">
        <v>230</v>
      </c>
      <c r="F49" s="35">
        <v>0</v>
      </c>
      <c r="G49" s="35">
        <v>1</v>
      </c>
      <c r="H49" s="35">
        <v>0</v>
      </c>
      <c r="I49" s="35">
        <v>1</v>
      </c>
      <c r="J49" s="35">
        <v>1</v>
      </c>
      <c r="K49" s="35">
        <v>1</v>
      </c>
      <c r="L49" s="35">
        <v>0</v>
      </c>
      <c r="M49" s="35">
        <v>0</v>
      </c>
      <c r="N49" s="35">
        <v>0</v>
      </c>
      <c r="O49" s="35">
        <v>2</v>
      </c>
      <c r="P49" s="35">
        <v>1</v>
      </c>
      <c r="Q49" s="35">
        <v>0</v>
      </c>
      <c r="R49" s="35">
        <v>2</v>
      </c>
      <c r="S49" s="35">
        <v>2</v>
      </c>
      <c r="T49" s="35">
        <v>2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2</v>
      </c>
      <c r="AA49" s="35">
        <v>0</v>
      </c>
      <c r="AB49" s="34"/>
      <c r="AC49" s="34"/>
      <c r="AD49" s="35">
        <v>0</v>
      </c>
      <c r="AE49" s="35">
        <v>1</v>
      </c>
      <c r="AF49" s="35">
        <v>1</v>
      </c>
      <c r="AG49" s="35">
        <v>1</v>
      </c>
      <c r="AH49" s="86">
        <f t="shared" si="0"/>
        <v>18</v>
      </c>
    </row>
    <row r="50" spans="1:34" s="4" customFormat="1" ht="12.75" customHeight="1" x14ac:dyDescent="0.25">
      <c r="A50" s="8">
        <v>49</v>
      </c>
      <c r="B50" s="16">
        <v>533</v>
      </c>
      <c r="C50" s="10" t="s">
        <v>220</v>
      </c>
      <c r="D50" s="75" t="s">
        <v>147</v>
      </c>
      <c r="E50" s="26" t="s">
        <v>230</v>
      </c>
      <c r="F50" s="35">
        <v>0</v>
      </c>
      <c r="G50" s="35">
        <v>1</v>
      </c>
      <c r="H50" s="35">
        <v>0</v>
      </c>
      <c r="I50" s="35">
        <v>2</v>
      </c>
      <c r="J50" s="35">
        <v>2</v>
      </c>
      <c r="K50" s="35">
        <v>1</v>
      </c>
      <c r="L50" s="35">
        <v>0</v>
      </c>
      <c r="M50" s="35">
        <v>2</v>
      </c>
      <c r="N50" s="35">
        <v>2</v>
      </c>
      <c r="O50" s="35">
        <v>0</v>
      </c>
      <c r="P50" s="35">
        <v>2</v>
      </c>
      <c r="Q50" s="35">
        <v>2</v>
      </c>
      <c r="R50" s="35">
        <v>1</v>
      </c>
      <c r="S50" s="35">
        <v>1</v>
      </c>
      <c r="T50" s="35">
        <v>2</v>
      </c>
      <c r="U50" s="35">
        <v>2</v>
      </c>
      <c r="V50" s="35">
        <v>2</v>
      </c>
      <c r="W50" s="35">
        <v>2</v>
      </c>
      <c r="X50" s="35">
        <v>1</v>
      </c>
      <c r="Y50" s="35">
        <v>0</v>
      </c>
      <c r="Z50" s="35">
        <v>2</v>
      </c>
      <c r="AA50" s="35">
        <v>0</v>
      </c>
      <c r="AB50" s="35">
        <v>0</v>
      </c>
      <c r="AC50" s="35">
        <v>0</v>
      </c>
      <c r="AD50" s="35">
        <v>0</v>
      </c>
      <c r="AE50" s="35">
        <v>2</v>
      </c>
      <c r="AF50" s="35">
        <v>1</v>
      </c>
      <c r="AG50" s="35">
        <v>1</v>
      </c>
      <c r="AH50" s="86">
        <f t="shared" si="0"/>
        <v>31</v>
      </c>
    </row>
    <row r="51" spans="1:34" s="6" customFormat="1" ht="12.75" customHeight="1" x14ac:dyDescent="0.25">
      <c r="A51" s="9">
        <v>50</v>
      </c>
      <c r="B51" s="16">
        <v>533</v>
      </c>
      <c r="C51" s="10" t="s">
        <v>219</v>
      </c>
      <c r="D51" s="79" t="s">
        <v>145</v>
      </c>
      <c r="E51" s="31" t="s">
        <v>230</v>
      </c>
      <c r="F51" s="35">
        <v>1</v>
      </c>
      <c r="G51" s="35">
        <v>1</v>
      </c>
      <c r="H51" s="35">
        <v>0</v>
      </c>
      <c r="I51" s="35">
        <v>0</v>
      </c>
      <c r="J51" s="35">
        <v>1</v>
      </c>
      <c r="K51" s="35">
        <v>1</v>
      </c>
      <c r="L51" s="35">
        <v>0</v>
      </c>
      <c r="M51" s="35">
        <v>1</v>
      </c>
      <c r="N51" s="35">
        <v>0</v>
      </c>
      <c r="O51" s="35">
        <v>0</v>
      </c>
      <c r="P51" s="35">
        <v>0</v>
      </c>
      <c r="Q51" s="35">
        <v>2</v>
      </c>
      <c r="R51" s="35">
        <v>0</v>
      </c>
      <c r="S51" s="35">
        <v>0</v>
      </c>
      <c r="T51" s="35">
        <v>2</v>
      </c>
      <c r="U51" s="35">
        <v>0</v>
      </c>
      <c r="V51" s="35">
        <v>2</v>
      </c>
      <c r="W51" s="35">
        <v>2</v>
      </c>
      <c r="X51" s="35">
        <v>0</v>
      </c>
      <c r="Y51" s="35">
        <v>1</v>
      </c>
      <c r="Z51" s="35">
        <v>2</v>
      </c>
      <c r="AA51" s="34"/>
      <c r="AB51" s="34"/>
      <c r="AC51" s="35">
        <v>1</v>
      </c>
      <c r="AD51" s="35">
        <v>0</v>
      </c>
      <c r="AE51" s="35">
        <v>0</v>
      </c>
      <c r="AF51" s="35">
        <v>0</v>
      </c>
      <c r="AG51" s="35">
        <v>3</v>
      </c>
      <c r="AH51" s="86">
        <f t="shared" si="0"/>
        <v>20</v>
      </c>
    </row>
    <row r="52" spans="1:34" s="4" customFormat="1" ht="12.75" customHeight="1" x14ac:dyDescent="0.25">
      <c r="A52" s="9">
        <v>51</v>
      </c>
      <c r="B52" s="16">
        <v>533</v>
      </c>
      <c r="C52" s="10" t="s">
        <v>221</v>
      </c>
      <c r="D52" s="75" t="s">
        <v>164</v>
      </c>
      <c r="E52" s="26" t="s">
        <v>230</v>
      </c>
      <c r="F52" s="35">
        <v>1</v>
      </c>
      <c r="G52" s="35">
        <v>2</v>
      </c>
      <c r="H52" s="35">
        <v>0</v>
      </c>
      <c r="I52" s="35">
        <v>1</v>
      </c>
      <c r="J52" s="35">
        <v>1</v>
      </c>
      <c r="K52" s="35">
        <v>1</v>
      </c>
      <c r="L52" s="35">
        <v>2</v>
      </c>
      <c r="M52" s="35">
        <v>2</v>
      </c>
      <c r="N52" s="35">
        <v>2</v>
      </c>
      <c r="O52" s="35">
        <v>1</v>
      </c>
      <c r="P52" s="35">
        <v>2</v>
      </c>
      <c r="Q52" s="35">
        <v>1</v>
      </c>
      <c r="R52" s="35">
        <v>2</v>
      </c>
      <c r="S52" s="35">
        <v>2</v>
      </c>
      <c r="T52" s="35">
        <v>1</v>
      </c>
      <c r="U52" s="35">
        <v>2</v>
      </c>
      <c r="V52" s="35">
        <v>2</v>
      </c>
      <c r="W52" s="35">
        <v>2</v>
      </c>
      <c r="X52" s="35">
        <v>2</v>
      </c>
      <c r="Y52" s="35">
        <v>1</v>
      </c>
      <c r="Z52" s="35">
        <v>1</v>
      </c>
      <c r="AA52" s="35">
        <v>0</v>
      </c>
      <c r="AB52" s="35">
        <v>3</v>
      </c>
      <c r="AC52" s="35">
        <v>0</v>
      </c>
      <c r="AD52" s="35">
        <v>1</v>
      </c>
      <c r="AE52" s="35">
        <v>0</v>
      </c>
      <c r="AF52" s="35">
        <v>2</v>
      </c>
      <c r="AG52" s="35">
        <v>0</v>
      </c>
      <c r="AH52" s="86">
        <f t="shared" si="0"/>
        <v>37</v>
      </c>
    </row>
    <row r="53" spans="1:34" s="4" customFormat="1" ht="12.75" customHeight="1" x14ac:dyDescent="0.25">
      <c r="A53" s="8">
        <v>52</v>
      </c>
      <c r="B53" s="16">
        <v>533</v>
      </c>
      <c r="C53" s="10" t="s">
        <v>220</v>
      </c>
      <c r="D53" s="75" t="s">
        <v>154</v>
      </c>
      <c r="E53" s="26" t="s">
        <v>230</v>
      </c>
      <c r="F53" s="35">
        <v>0</v>
      </c>
      <c r="G53" s="35">
        <v>1</v>
      </c>
      <c r="H53" s="35">
        <v>1</v>
      </c>
      <c r="I53" s="35">
        <v>2</v>
      </c>
      <c r="J53" s="35">
        <v>1</v>
      </c>
      <c r="K53" s="35">
        <v>1</v>
      </c>
      <c r="L53" s="35">
        <v>1</v>
      </c>
      <c r="M53" s="35">
        <v>1</v>
      </c>
      <c r="N53" s="35">
        <v>2</v>
      </c>
      <c r="O53" s="35">
        <v>2</v>
      </c>
      <c r="P53" s="35">
        <v>2</v>
      </c>
      <c r="Q53" s="35">
        <v>2</v>
      </c>
      <c r="R53" s="35">
        <v>2</v>
      </c>
      <c r="S53" s="35">
        <v>1</v>
      </c>
      <c r="T53" s="35">
        <v>2</v>
      </c>
      <c r="U53" s="35">
        <v>2</v>
      </c>
      <c r="V53" s="35">
        <v>2</v>
      </c>
      <c r="W53" s="35">
        <v>2</v>
      </c>
      <c r="X53" s="35">
        <v>1</v>
      </c>
      <c r="Y53" s="35">
        <v>1</v>
      </c>
      <c r="Z53" s="35">
        <v>2</v>
      </c>
      <c r="AA53" s="35">
        <v>0</v>
      </c>
      <c r="AB53" s="35">
        <v>0</v>
      </c>
      <c r="AC53" s="35">
        <v>2</v>
      </c>
      <c r="AD53" s="35">
        <v>1</v>
      </c>
      <c r="AE53" s="35">
        <v>3</v>
      </c>
      <c r="AF53" s="35">
        <v>3</v>
      </c>
      <c r="AG53" s="35">
        <v>2</v>
      </c>
      <c r="AH53" s="86">
        <f t="shared" si="0"/>
        <v>42</v>
      </c>
    </row>
    <row r="54" spans="1:34" s="4" customFormat="1" ht="12.75" customHeight="1" x14ac:dyDescent="0.25">
      <c r="A54" s="8">
        <v>53</v>
      </c>
      <c r="B54" s="16">
        <v>533</v>
      </c>
      <c r="C54" s="10" t="s">
        <v>220</v>
      </c>
      <c r="D54" s="75" t="s">
        <v>149</v>
      </c>
      <c r="E54" s="26" t="s">
        <v>230</v>
      </c>
      <c r="F54" s="35">
        <v>1</v>
      </c>
      <c r="G54" s="35">
        <v>1</v>
      </c>
      <c r="H54" s="35">
        <v>1</v>
      </c>
      <c r="I54" s="35">
        <v>0</v>
      </c>
      <c r="J54" s="35">
        <v>0</v>
      </c>
      <c r="K54" s="35">
        <v>1</v>
      </c>
      <c r="L54" s="35">
        <v>1</v>
      </c>
      <c r="M54" s="35">
        <v>2</v>
      </c>
      <c r="N54" s="35">
        <v>2</v>
      </c>
      <c r="O54" s="35">
        <v>0</v>
      </c>
      <c r="P54" s="35">
        <v>2</v>
      </c>
      <c r="Q54" s="35">
        <v>2</v>
      </c>
      <c r="R54" s="35">
        <v>2</v>
      </c>
      <c r="S54" s="35">
        <v>2</v>
      </c>
      <c r="T54" s="35">
        <v>2</v>
      </c>
      <c r="U54" s="35">
        <v>2</v>
      </c>
      <c r="V54" s="35">
        <v>2</v>
      </c>
      <c r="W54" s="35">
        <v>2</v>
      </c>
      <c r="X54" s="35">
        <v>2</v>
      </c>
      <c r="Y54" s="35">
        <v>0</v>
      </c>
      <c r="Z54" s="35">
        <v>1</v>
      </c>
      <c r="AA54" s="35">
        <v>1</v>
      </c>
      <c r="AB54" s="35">
        <v>1</v>
      </c>
      <c r="AC54" s="35">
        <v>0</v>
      </c>
      <c r="AD54" s="35">
        <v>1</v>
      </c>
      <c r="AE54" s="35">
        <v>2</v>
      </c>
      <c r="AF54" s="35">
        <v>2</v>
      </c>
      <c r="AG54" s="35">
        <v>3</v>
      </c>
      <c r="AH54" s="86">
        <f t="shared" si="0"/>
        <v>38</v>
      </c>
    </row>
    <row r="55" spans="1:34" s="4" customFormat="1" ht="12.75" customHeight="1" x14ac:dyDescent="0.25">
      <c r="A55" s="9">
        <v>54</v>
      </c>
      <c r="B55" s="16">
        <v>533</v>
      </c>
      <c r="C55" s="10" t="s">
        <v>220</v>
      </c>
      <c r="D55" s="75" t="s">
        <v>153</v>
      </c>
      <c r="E55" s="26" t="s">
        <v>230</v>
      </c>
      <c r="F55" s="35">
        <v>0</v>
      </c>
      <c r="G55" s="35">
        <v>2</v>
      </c>
      <c r="H55" s="35">
        <v>0</v>
      </c>
      <c r="I55" s="35">
        <v>1</v>
      </c>
      <c r="J55" s="35">
        <v>0</v>
      </c>
      <c r="K55" s="35">
        <v>1</v>
      </c>
      <c r="L55" s="35">
        <v>0</v>
      </c>
      <c r="M55" s="35">
        <v>0</v>
      </c>
      <c r="N55" s="35">
        <v>2</v>
      </c>
      <c r="O55" s="35">
        <v>0</v>
      </c>
      <c r="P55" s="35">
        <v>2</v>
      </c>
      <c r="Q55" s="35">
        <v>2</v>
      </c>
      <c r="R55" s="35">
        <v>1</v>
      </c>
      <c r="S55" s="35">
        <v>2</v>
      </c>
      <c r="T55" s="35">
        <v>2</v>
      </c>
      <c r="U55" s="35">
        <v>0</v>
      </c>
      <c r="V55" s="35">
        <v>2</v>
      </c>
      <c r="W55" s="35">
        <v>1</v>
      </c>
      <c r="X55" s="35">
        <v>0</v>
      </c>
      <c r="Y55" s="35">
        <v>0</v>
      </c>
      <c r="Z55" s="35">
        <v>2</v>
      </c>
      <c r="AA55" s="35">
        <v>0</v>
      </c>
      <c r="AB55" s="35">
        <v>0</v>
      </c>
      <c r="AC55" s="35">
        <v>0</v>
      </c>
      <c r="AD55" s="35">
        <v>1</v>
      </c>
      <c r="AE55" s="35">
        <v>2</v>
      </c>
      <c r="AF55" s="35">
        <v>3</v>
      </c>
      <c r="AG55" s="35">
        <v>3</v>
      </c>
      <c r="AH55" s="86">
        <f t="shared" si="0"/>
        <v>29</v>
      </c>
    </row>
    <row r="56" spans="1:34" s="4" customFormat="1" ht="12.75" customHeight="1" x14ac:dyDescent="0.25">
      <c r="A56" s="8">
        <v>55</v>
      </c>
      <c r="B56" s="16">
        <v>533</v>
      </c>
      <c r="C56" s="10" t="s">
        <v>220</v>
      </c>
      <c r="D56" s="75" t="s">
        <v>159</v>
      </c>
      <c r="E56" s="26" t="s">
        <v>230</v>
      </c>
      <c r="F56" s="35">
        <v>0</v>
      </c>
      <c r="G56" s="35">
        <v>1</v>
      </c>
      <c r="H56" s="35">
        <v>0</v>
      </c>
      <c r="I56" s="35">
        <v>2</v>
      </c>
      <c r="J56" s="35">
        <v>0</v>
      </c>
      <c r="K56" s="35">
        <v>1</v>
      </c>
      <c r="L56" s="35">
        <v>0</v>
      </c>
      <c r="M56" s="35">
        <v>0</v>
      </c>
      <c r="N56" s="35">
        <v>1</v>
      </c>
      <c r="O56" s="35">
        <v>1</v>
      </c>
      <c r="P56" s="35">
        <v>2</v>
      </c>
      <c r="Q56" s="35">
        <v>2</v>
      </c>
      <c r="R56" s="35">
        <v>2</v>
      </c>
      <c r="S56" s="35">
        <v>2</v>
      </c>
      <c r="T56" s="35">
        <v>2</v>
      </c>
      <c r="U56" s="35">
        <v>0</v>
      </c>
      <c r="V56" s="35">
        <v>1</v>
      </c>
      <c r="W56" s="35">
        <v>2</v>
      </c>
      <c r="X56" s="35">
        <v>0</v>
      </c>
      <c r="Y56" s="35">
        <v>2</v>
      </c>
      <c r="Z56" s="35">
        <v>2</v>
      </c>
      <c r="AA56" s="34"/>
      <c r="AB56" s="34"/>
      <c r="AC56" s="34"/>
      <c r="AD56" s="35">
        <v>1</v>
      </c>
      <c r="AE56" s="35">
        <v>1</v>
      </c>
      <c r="AF56" s="35">
        <v>0</v>
      </c>
      <c r="AG56" s="35">
        <v>2</v>
      </c>
      <c r="AH56" s="86">
        <f t="shared" si="0"/>
        <v>27</v>
      </c>
    </row>
    <row r="57" spans="1:34" s="4" customFormat="1" ht="12.75" customHeight="1" x14ac:dyDescent="0.25">
      <c r="A57" s="9">
        <v>56</v>
      </c>
      <c r="B57" s="16">
        <v>533</v>
      </c>
      <c r="C57" s="10" t="s">
        <v>220</v>
      </c>
      <c r="D57" s="75" t="s">
        <v>152</v>
      </c>
      <c r="E57" s="26" t="s">
        <v>230</v>
      </c>
      <c r="F57" s="35">
        <v>0</v>
      </c>
      <c r="G57" s="35">
        <v>1</v>
      </c>
      <c r="H57" s="35">
        <v>0</v>
      </c>
      <c r="I57" s="35">
        <v>2</v>
      </c>
      <c r="J57" s="35">
        <v>0</v>
      </c>
      <c r="K57" s="35">
        <v>1</v>
      </c>
      <c r="L57" s="35">
        <v>1</v>
      </c>
      <c r="M57" s="35">
        <v>0</v>
      </c>
      <c r="N57" s="35">
        <v>0</v>
      </c>
      <c r="O57" s="35">
        <v>0</v>
      </c>
      <c r="P57" s="35">
        <v>0</v>
      </c>
      <c r="Q57" s="35">
        <v>2</v>
      </c>
      <c r="R57" s="35">
        <v>0</v>
      </c>
      <c r="S57" s="35">
        <v>0</v>
      </c>
      <c r="T57" s="35">
        <v>1</v>
      </c>
      <c r="U57" s="35">
        <v>1</v>
      </c>
      <c r="V57" s="35">
        <v>2</v>
      </c>
      <c r="W57" s="35">
        <v>1</v>
      </c>
      <c r="X57" s="35">
        <v>0</v>
      </c>
      <c r="Y57" s="35">
        <v>1</v>
      </c>
      <c r="Z57" s="35">
        <v>2</v>
      </c>
      <c r="AA57" s="35">
        <v>0</v>
      </c>
      <c r="AB57" s="35">
        <v>2</v>
      </c>
      <c r="AC57" s="35">
        <v>0</v>
      </c>
      <c r="AD57" s="34"/>
      <c r="AE57" s="35">
        <v>0</v>
      </c>
      <c r="AF57" s="35">
        <v>1</v>
      </c>
      <c r="AG57" s="35">
        <v>1</v>
      </c>
      <c r="AH57" s="86">
        <f t="shared" si="0"/>
        <v>19</v>
      </c>
    </row>
    <row r="58" spans="1:34" s="4" customFormat="1" ht="12.75" customHeight="1" x14ac:dyDescent="0.25">
      <c r="A58" s="9">
        <v>57</v>
      </c>
      <c r="B58" s="16">
        <v>533</v>
      </c>
      <c r="C58" s="10" t="s">
        <v>220</v>
      </c>
      <c r="D58" s="75" t="s">
        <v>160</v>
      </c>
      <c r="E58" s="26" t="s">
        <v>231</v>
      </c>
      <c r="F58" s="35">
        <v>0</v>
      </c>
      <c r="G58" s="35">
        <v>2</v>
      </c>
      <c r="H58" s="35">
        <v>1</v>
      </c>
      <c r="I58" s="35">
        <v>2</v>
      </c>
      <c r="J58" s="35">
        <v>0</v>
      </c>
      <c r="K58" s="35">
        <v>1</v>
      </c>
      <c r="L58" s="35">
        <v>2</v>
      </c>
      <c r="M58" s="35">
        <v>2</v>
      </c>
      <c r="N58" s="35">
        <v>2</v>
      </c>
      <c r="O58" s="35">
        <v>2</v>
      </c>
      <c r="P58" s="35">
        <v>2</v>
      </c>
      <c r="Q58" s="35">
        <v>1</v>
      </c>
      <c r="R58" s="35">
        <v>2</v>
      </c>
      <c r="S58" s="35">
        <v>0</v>
      </c>
      <c r="T58" s="35">
        <v>2</v>
      </c>
      <c r="U58" s="35">
        <v>2</v>
      </c>
      <c r="V58" s="35">
        <v>2</v>
      </c>
      <c r="W58" s="35">
        <v>2</v>
      </c>
      <c r="X58" s="35">
        <v>2</v>
      </c>
      <c r="Y58" s="35">
        <v>1</v>
      </c>
      <c r="Z58" s="35">
        <v>2</v>
      </c>
      <c r="AA58" s="35">
        <v>1</v>
      </c>
      <c r="AB58" s="35">
        <v>2</v>
      </c>
      <c r="AC58" s="34"/>
      <c r="AD58" s="35">
        <v>0</v>
      </c>
      <c r="AE58" s="35">
        <v>0</v>
      </c>
      <c r="AF58" s="35">
        <v>2</v>
      </c>
      <c r="AG58" s="35">
        <v>1</v>
      </c>
      <c r="AH58" s="86">
        <f t="shared" si="0"/>
        <v>38</v>
      </c>
    </row>
    <row r="59" spans="1:34" s="4" customFormat="1" ht="12.75" customHeight="1" x14ac:dyDescent="0.25">
      <c r="A59" s="8">
        <v>58</v>
      </c>
      <c r="B59" s="16">
        <v>533</v>
      </c>
      <c r="C59" s="10" t="s">
        <v>220</v>
      </c>
      <c r="D59" s="75" t="s">
        <v>151</v>
      </c>
      <c r="E59" s="26" t="s">
        <v>231</v>
      </c>
      <c r="F59" s="34"/>
      <c r="G59" s="33">
        <v>0</v>
      </c>
      <c r="H59" s="33">
        <v>0</v>
      </c>
      <c r="I59" s="33">
        <v>1</v>
      </c>
      <c r="J59" s="33">
        <v>2</v>
      </c>
      <c r="K59" s="33">
        <v>0</v>
      </c>
      <c r="L59" s="33">
        <v>0</v>
      </c>
      <c r="M59" s="33">
        <v>2</v>
      </c>
      <c r="N59" s="33">
        <v>2</v>
      </c>
      <c r="O59" s="33">
        <v>2</v>
      </c>
      <c r="P59" s="33">
        <v>2</v>
      </c>
      <c r="Q59" s="33">
        <v>2</v>
      </c>
      <c r="R59" s="33">
        <v>2</v>
      </c>
      <c r="S59" s="33">
        <v>2</v>
      </c>
      <c r="T59" s="33">
        <v>2</v>
      </c>
      <c r="U59" s="33">
        <v>2</v>
      </c>
      <c r="V59" s="33">
        <v>2</v>
      </c>
      <c r="W59" s="33">
        <v>2</v>
      </c>
      <c r="X59" s="33">
        <v>2</v>
      </c>
      <c r="Y59" s="33">
        <v>2</v>
      </c>
      <c r="Z59" s="33">
        <v>2</v>
      </c>
      <c r="AA59" s="33">
        <v>1</v>
      </c>
      <c r="AB59" s="34"/>
      <c r="AC59" s="34"/>
      <c r="AD59" s="34"/>
      <c r="AE59" s="34"/>
      <c r="AF59" s="33">
        <v>3</v>
      </c>
      <c r="AG59" s="33">
        <v>0</v>
      </c>
      <c r="AH59" s="86">
        <f t="shared" si="0"/>
        <v>35</v>
      </c>
    </row>
    <row r="60" spans="1:34" s="4" customFormat="1" ht="12.75" customHeight="1" x14ac:dyDescent="0.25">
      <c r="A60" s="8">
        <v>59</v>
      </c>
      <c r="B60" s="16">
        <v>533</v>
      </c>
      <c r="C60" s="10" t="s">
        <v>220</v>
      </c>
      <c r="D60" s="75" t="s">
        <v>155</v>
      </c>
      <c r="E60" s="26" t="s">
        <v>231</v>
      </c>
      <c r="F60" s="35">
        <v>0</v>
      </c>
      <c r="G60" s="35">
        <v>1</v>
      </c>
      <c r="H60" s="35">
        <v>1</v>
      </c>
      <c r="I60" s="35">
        <v>2</v>
      </c>
      <c r="J60" s="35">
        <v>2</v>
      </c>
      <c r="K60" s="35">
        <v>0</v>
      </c>
      <c r="L60" s="35">
        <v>2</v>
      </c>
      <c r="M60" s="35">
        <v>2</v>
      </c>
      <c r="N60" s="35">
        <v>2</v>
      </c>
      <c r="O60" s="35">
        <v>2</v>
      </c>
      <c r="P60" s="35">
        <v>2</v>
      </c>
      <c r="Q60" s="35">
        <v>2</v>
      </c>
      <c r="R60" s="35">
        <v>2</v>
      </c>
      <c r="S60" s="35">
        <v>2</v>
      </c>
      <c r="T60" s="35">
        <v>2</v>
      </c>
      <c r="U60" s="35">
        <v>2</v>
      </c>
      <c r="V60" s="35">
        <v>2</v>
      </c>
      <c r="W60" s="35">
        <v>2</v>
      </c>
      <c r="X60" s="35">
        <v>1</v>
      </c>
      <c r="Y60" s="35">
        <v>2</v>
      </c>
      <c r="Z60" s="35">
        <v>2</v>
      </c>
      <c r="AA60" s="35">
        <v>0</v>
      </c>
      <c r="AB60" s="35">
        <v>2</v>
      </c>
      <c r="AC60" s="35">
        <v>1</v>
      </c>
      <c r="AD60" s="35">
        <v>0</v>
      </c>
      <c r="AE60" s="35">
        <v>0</v>
      </c>
      <c r="AF60" s="35">
        <v>3</v>
      </c>
      <c r="AG60" s="35">
        <v>1</v>
      </c>
      <c r="AH60" s="86">
        <f t="shared" si="0"/>
        <v>42</v>
      </c>
    </row>
    <row r="61" spans="1:34" s="4" customFormat="1" ht="12.75" customHeight="1" x14ac:dyDescent="0.25">
      <c r="A61" s="9">
        <v>60</v>
      </c>
      <c r="B61" s="16">
        <v>533</v>
      </c>
      <c r="C61" s="10" t="s">
        <v>219</v>
      </c>
      <c r="D61" s="79" t="s">
        <v>146</v>
      </c>
      <c r="E61" s="31" t="s">
        <v>231</v>
      </c>
      <c r="F61" s="35">
        <v>0</v>
      </c>
      <c r="G61" s="35">
        <v>1</v>
      </c>
      <c r="H61" s="35">
        <v>1</v>
      </c>
      <c r="I61" s="35">
        <v>2</v>
      </c>
      <c r="J61" s="35">
        <v>2</v>
      </c>
      <c r="K61" s="35">
        <v>0</v>
      </c>
      <c r="L61" s="35">
        <v>1</v>
      </c>
      <c r="M61" s="35">
        <v>2</v>
      </c>
      <c r="N61" s="35">
        <v>2</v>
      </c>
      <c r="O61" s="35">
        <v>2</v>
      </c>
      <c r="P61" s="35">
        <v>2</v>
      </c>
      <c r="Q61" s="35">
        <v>1</v>
      </c>
      <c r="R61" s="35">
        <v>2</v>
      </c>
      <c r="S61" s="35">
        <v>2</v>
      </c>
      <c r="T61" s="35">
        <v>2</v>
      </c>
      <c r="U61" s="35">
        <v>2</v>
      </c>
      <c r="V61" s="35">
        <v>2</v>
      </c>
      <c r="W61" s="35">
        <v>1</v>
      </c>
      <c r="X61" s="35">
        <v>0</v>
      </c>
      <c r="Y61" s="35">
        <v>2</v>
      </c>
      <c r="Z61" s="35">
        <v>2</v>
      </c>
      <c r="AA61" s="35">
        <v>1</v>
      </c>
      <c r="AB61" s="35">
        <v>0</v>
      </c>
      <c r="AC61" s="35">
        <v>1</v>
      </c>
      <c r="AD61" s="35">
        <v>0</v>
      </c>
      <c r="AE61" s="35">
        <v>0</v>
      </c>
      <c r="AF61" s="35">
        <v>3</v>
      </c>
      <c r="AG61" s="35">
        <v>1</v>
      </c>
      <c r="AH61" s="86">
        <f t="shared" si="0"/>
        <v>37</v>
      </c>
    </row>
    <row r="62" spans="1:34" s="4" customFormat="1" ht="12.75" customHeight="1" x14ac:dyDescent="0.25">
      <c r="A62" s="8">
        <v>61</v>
      </c>
      <c r="B62" s="16">
        <v>533</v>
      </c>
      <c r="C62" s="10" t="s">
        <v>220</v>
      </c>
      <c r="D62" s="75" t="s">
        <v>161</v>
      </c>
      <c r="E62" s="26" t="s">
        <v>231</v>
      </c>
      <c r="F62" s="35">
        <v>0</v>
      </c>
      <c r="G62" s="35">
        <v>2</v>
      </c>
      <c r="H62" s="35">
        <v>1</v>
      </c>
      <c r="I62" s="35">
        <v>2</v>
      </c>
      <c r="J62" s="35">
        <v>2</v>
      </c>
      <c r="K62" s="35">
        <v>0</v>
      </c>
      <c r="L62" s="35">
        <v>1</v>
      </c>
      <c r="M62" s="35">
        <v>2</v>
      </c>
      <c r="N62" s="35">
        <v>2</v>
      </c>
      <c r="O62" s="35">
        <v>2</v>
      </c>
      <c r="P62" s="35">
        <v>2</v>
      </c>
      <c r="Q62" s="35">
        <v>1</v>
      </c>
      <c r="R62" s="35">
        <v>2</v>
      </c>
      <c r="S62" s="35">
        <v>2</v>
      </c>
      <c r="T62" s="35">
        <v>2</v>
      </c>
      <c r="U62" s="35">
        <v>2</v>
      </c>
      <c r="V62" s="35">
        <v>2</v>
      </c>
      <c r="W62" s="35">
        <v>1</v>
      </c>
      <c r="X62" s="35">
        <v>1</v>
      </c>
      <c r="Y62" s="35">
        <v>2</v>
      </c>
      <c r="Z62" s="35">
        <v>2</v>
      </c>
      <c r="AA62" s="35">
        <v>1</v>
      </c>
      <c r="AB62" s="35">
        <v>2</v>
      </c>
      <c r="AC62" s="35">
        <v>2</v>
      </c>
      <c r="AD62" s="34"/>
      <c r="AE62" s="35">
        <v>3</v>
      </c>
      <c r="AF62" s="35">
        <v>2</v>
      </c>
      <c r="AG62" s="35">
        <v>0</v>
      </c>
      <c r="AH62" s="86">
        <f t="shared" si="0"/>
        <v>43</v>
      </c>
    </row>
    <row r="63" spans="1:34" s="4" customFormat="1" ht="12.75" customHeight="1" x14ac:dyDescent="0.25">
      <c r="A63" s="9">
        <v>62</v>
      </c>
      <c r="B63" s="16">
        <v>533</v>
      </c>
      <c r="C63" s="10" t="s">
        <v>220</v>
      </c>
      <c r="D63" s="75" t="s">
        <v>158</v>
      </c>
      <c r="E63" s="26" t="s">
        <v>231</v>
      </c>
      <c r="F63" s="35">
        <v>0</v>
      </c>
      <c r="G63" s="35">
        <v>2</v>
      </c>
      <c r="H63" s="35">
        <v>1</v>
      </c>
      <c r="I63" s="35">
        <v>2</v>
      </c>
      <c r="J63" s="35">
        <v>2</v>
      </c>
      <c r="K63" s="35">
        <v>0</v>
      </c>
      <c r="L63" s="35">
        <v>2</v>
      </c>
      <c r="M63" s="35">
        <v>2</v>
      </c>
      <c r="N63" s="35">
        <v>2</v>
      </c>
      <c r="O63" s="35">
        <v>2</v>
      </c>
      <c r="P63" s="35">
        <v>2</v>
      </c>
      <c r="Q63" s="35">
        <v>2</v>
      </c>
      <c r="R63" s="35">
        <v>2</v>
      </c>
      <c r="S63" s="35">
        <v>1</v>
      </c>
      <c r="T63" s="35">
        <v>2</v>
      </c>
      <c r="U63" s="35">
        <v>2</v>
      </c>
      <c r="V63" s="35">
        <v>2</v>
      </c>
      <c r="W63" s="35">
        <v>2</v>
      </c>
      <c r="X63" s="35">
        <v>1</v>
      </c>
      <c r="Y63" s="35">
        <v>2</v>
      </c>
      <c r="Z63" s="35">
        <v>2</v>
      </c>
      <c r="AA63" s="35">
        <v>1</v>
      </c>
      <c r="AB63" s="35">
        <v>0</v>
      </c>
      <c r="AC63" s="35">
        <v>2</v>
      </c>
      <c r="AD63" s="35">
        <v>1</v>
      </c>
      <c r="AE63" s="34"/>
      <c r="AF63" s="35">
        <v>2</v>
      </c>
      <c r="AG63" s="35">
        <v>1</v>
      </c>
      <c r="AH63" s="86">
        <f t="shared" si="0"/>
        <v>42</v>
      </c>
    </row>
    <row r="64" spans="1:34" s="4" customFormat="1" ht="12.75" customHeight="1" x14ac:dyDescent="0.25">
      <c r="A64" s="9">
        <v>63</v>
      </c>
      <c r="B64" s="16">
        <v>533</v>
      </c>
      <c r="C64" s="10" t="s">
        <v>220</v>
      </c>
      <c r="D64" s="75" t="s">
        <v>162</v>
      </c>
      <c r="E64" s="26" t="s">
        <v>231</v>
      </c>
      <c r="F64" s="34"/>
      <c r="G64" s="35">
        <v>2</v>
      </c>
      <c r="H64" s="35">
        <v>1</v>
      </c>
      <c r="I64" s="35">
        <v>2</v>
      </c>
      <c r="J64" s="35">
        <v>2</v>
      </c>
      <c r="K64" s="35">
        <v>0</v>
      </c>
      <c r="L64" s="35">
        <v>2</v>
      </c>
      <c r="M64" s="35">
        <v>2</v>
      </c>
      <c r="N64" s="35">
        <v>2</v>
      </c>
      <c r="O64" s="35">
        <v>2</v>
      </c>
      <c r="P64" s="35">
        <v>2</v>
      </c>
      <c r="Q64" s="35">
        <v>2</v>
      </c>
      <c r="R64" s="35">
        <v>2</v>
      </c>
      <c r="S64" s="34"/>
      <c r="T64" s="35">
        <v>1</v>
      </c>
      <c r="U64" s="35">
        <v>2</v>
      </c>
      <c r="V64" s="35">
        <v>2</v>
      </c>
      <c r="W64" s="35">
        <v>1</v>
      </c>
      <c r="X64" s="35">
        <v>0</v>
      </c>
      <c r="Y64" s="35">
        <v>1</v>
      </c>
      <c r="Z64" s="35">
        <v>2</v>
      </c>
      <c r="AA64" s="34"/>
      <c r="AB64" s="34"/>
      <c r="AC64" s="34"/>
      <c r="AD64" s="34"/>
      <c r="AE64" s="34"/>
      <c r="AF64" s="35">
        <v>1</v>
      </c>
      <c r="AG64" s="35">
        <v>1</v>
      </c>
      <c r="AH64" s="86">
        <f t="shared" si="0"/>
        <v>32</v>
      </c>
    </row>
    <row r="65" spans="1:34" s="4" customFormat="1" ht="12.75" customHeight="1" x14ac:dyDescent="0.25">
      <c r="A65" s="8">
        <v>64</v>
      </c>
      <c r="B65" s="16">
        <v>533</v>
      </c>
      <c r="C65" s="10" t="s">
        <v>220</v>
      </c>
      <c r="D65" s="75" t="s">
        <v>150</v>
      </c>
      <c r="E65" s="26" t="s">
        <v>231</v>
      </c>
      <c r="F65" s="34"/>
      <c r="G65" s="35">
        <v>0</v>
      </c>
      <c r="H65" s="35">
        <v>1</v>
      </c>
      <c r="I65" s="35">
        <v>2</v>
      </c>
      <c r="J65" s="35">
        <v>1</v>
      </c>
      <c r="K65" s="35">
        <v>0</v>
      </c>
      <c r="L65" s="35">
        <v>2</v>
      </c>
      <c r="M65" s="35">
        <v>1</v>
      </c>
      <c r="N65" s="35">
        <v>1</v>
      </c>
      <c r="O65" s="35">
        <v>1</v>
      </c>
      <c r="P65" s="35">
        <v>1</v>
      </c>
      <c r="Q65" s="35">
        <v>0</v>
      </c>
      <c r="R65" s="35">
        <v>0</v>
      </c>
      <c r="S65" s="35">
        <v>0</v>
      </c>
      <c r="T65" s="35">
        <v>1</v>
      </c>
      <c r="U65" s="35">
        <v>0</v>
      </c>
      <c r="V65" s="35">
        <v>2</v>
      </c>
      <c r="W65" s="35">
        <v>2</v>
      </c>
      <c r="X65" s="35">
        <v>0</v>
      </c>
      <c r="Y65" s="35">
        <v>1</v>
      </c>
      <c r="Z65" s="35">
        <v>2</v>
      </c>
      <c r="AA65" s="35">
        <v>0</v>
      </c>
      <c r="AB65" s="35">
        <v>0</v>
      </c>
      <c r="AC65" s="34"/>
      <c r="AD65" s="35">
        <v>0</v>
      </c>
      <c r="AE65" s="34"/>
      <c r="AF65" s="35">
        <v>0</v>
      </c>
      <c r="AG65" s="35">
        <v>0</v>
      </c>
      <c r="AH65" s="86">
        <f t="shared" si="0"/>
        <v>18</v>
      </c>
    </row>
    <row r="66" spans="1:34" s="4" customFormat="1" ht="12.75" customHeight="1" x14ac:dyDescent="0.25">
      <c r="A66" s="8">
        <v>65</v>
      </c>
      <c r="B66" s="16">
        <v>533</v>
      </c>
      <c r="C66" s="10" t="s">
        <v>220</v>
      </c>
      <c r="D66" s="75" t="s">
        <v>156</v>
      </c>
      <c r="E66" s="26" t="s">
        <v>231</v>
      </c>
      <c r="F66" s="35">
        <v>0</v>
      </c>
      <c r="G66" s="35">
        <v>1</v>
      </c>
      <c r="H66" s="35">
        <v>1</v>
      </c>
      <c r="I66" s="35">
        <v>2</v>
      </c>
      <c r="J66" s="35">
        <v>1</v>
      </c>
      <c r="K66" s="35">
        <v>0</v>
      </c>
      <c r="L66" s="35">
        <v>1</v>
      </c>
      <c r="M66" s="35">
        <v>0</v>
      </c>
      <c r="N66" s="35">
        <v>2</v>
      </c>
      <c r="O66" s="35">
        <v>0</v>
      </c>
      <c r="P66" s="35">
        <v>2</v>
      </c>
      <c r="Q66" s="35">
        <v>1</v>
      </c>
      <c r="R66" s="35">
        <v>2</v>
      </c>
      <c r="S66" s="35">
        <v>2</v>
      </c>
      <c r="T66" s="35">
        <v>2</v>
      </c>
      <c r="U66" s="35">
        <v>2</v>
      </c>
      <c r="V66" s="35">
        <v>1</v>
      </c>
      <c r="W66" s="35">
        <v>2</v>
      </c>
      <c r="X66" s="35">
        <v>0</v>
      </c>
      <c r="Y66" s="35">
        <v>1</v>
      </c>
      <c r="Z66" s="35">
        <v>1</v>
      </c>
      <c r="AA66" s="34"/>
      <c r="AB66" s="34"/>
      <c r="AC66" s="35">
        <v>1</v>
      </c>
      <c r="AD66" s="34"/>
      <c r="AE66" s="34"/>
      <c r="AF66" s="35">
        <v>2</v>
      </c>
      <c r="AG66" s="35">
        <v>1</v>
      </c>
      <c r="AH66" s="86">
        <f t="shared" ref="AH66:AH129" si="1">SUM(F66:AG66)</f>
        <v>28</v>
      </c>
    </row>
    <row r="67" spans="1:34" s="4" customFormat="1" ht="12.75" customHeight="1" x14ac:dyDescent="0.25">
      <c r="A67" s="9">
        <v>66</v>
      </c>
      <c r="B67" s="16">
        <v>533</v>
      </c>
      <c r="C67" s="10" t="s">
        <v>220</v>
      </c>
      <c r="D67" s="75" t="s">
        <v>148</v>
      </c>
      <c r="E67" s="26" t="s">
        <v>231</v>
      </c>
      <c r="F67" s="33">
        <v>0</v>
      </c>
      <c r="G67" s="33">
        <v>0</v>
      </c>
      <c r="H67" s="33">
        <v>0</v>
      </c>
      <c r="I67" s="33">
        <v>1</v>
      </c>
      <c r="J67" s="33">
        <v>0</v>
      </c>
      <c r="K67" s="33">
        <v>0</v>
      </c>
      <c r="L67" s="33">
        <v>2</v>
      </c>
      <c r="M67" s="33">
        <v>2</v>
      </c>
      <c r="N67" s="33">
        <v>2</v>
      </c>
      <c r="O67" s="33">
        <v>2</v>
      </c>
      <c r="P67" s="33">
        <v>2</v>
      </c>
      <c r="Q67" s="33">
        <v>0</v>
      </c>
      <c r="R67" s="33">
        <v>1</v>
      </c>
      <c r="S67" s="33">
        <v>0</v>
      </c>
      <c r="T67" s="33">
        <v>2</v>
      </c>
      <c r="U67" s="33">
        <v>1</v>
      </c>
      <c r="V67" s="33">
        <v>0</v>
      </c>
      <c r="W67" s="33">
        <v>2</v>
      </c>
      <c r="X67" s="33">
        <v>0</v>
      </c>
      <c r="Y67" s="33">
        <v>0</v>
      </c>
      <c r="Z67" s="33">
        <v>2</v>
      </c>
      <c r="AA67" s="34"/>
      <c r="AB67" s="33">
        <v>1</v>
      </c>
      <c r="AC67" s="34"/>
      <c r="AD67" s="34"/>
      <c r="AE67" s="34"/>
      <c r="AF67" s="34"/>
      <c r="AG67" s="33">
        <v>0</v>
      </c>
      <c r="AH67" s="86">
        <f t="shared" si="1"/>
        <v>20</v>
      </c>
    </row>
    <row r="68" spans="1:34" s="5" customFormat="1" ht="12.75" customHeight="1" x14ac:dyDescent="0.25">
      <c r="A68" s="8">
        <v>67</v>
      </c>
      <c r="B68" s="16">
        <v>533</v>
      </c>
      <c r="C68" s="10" t="s">
        <v>220</v>
      </c>
      <c r="D68" s="75" t="s">
        <v>157</v>
      </c>
      <c r="E68" s="26" t="s">
        <v>230</v>
      </c>
      <c r="F68" s="35">
        <v>0</v>
      </c>
      <c r="G68" s="35">
        <v>2</v>
      </c>
      <c r="H68" s="35">
        <v>0</v>
      </c>
      <c r="I68" s="35">
        <v>1</v>
      </c>
      <c r="J68" s="35">
        <v>0</v>
      </c>
      <c r="K68" s="35">
        <v>0</v>
      </c>
      <c r="L68" s="35">
        <v>0</v>
      </c>
      <c r="M68" s="35">
        <v>0</v>
      </c>
      <c r="N68" s="35">
        <v>1</v>
      </c>
      <c r="O68" s="35">
        <v>0</v>
      </c>
      <c r="P68" s="35">
        <v>1</v>
      </c>
      <c r="Q68" s="35">
        <v>2</v>
      </c>
      <c r="R68" s="35">
        <v>0</v>
      </c>
      <c r="S68" s="35">
        <v>2</v>
      </c>
      <c r="T68" s="35">
        <v>1</v>
      </c>
      <c r="U68" s="35">
        <v>0</v>
      </c>
      <c r="V68" s="35">
        <v>2</v>
      </c>
      <c r="W68" s="35">
        <v>2</v>
      </c>
      <c r="X68" s="35">
        <v>0</v>
      </c>
      <c r="Y68" s="35">
        <v>0</v>
      </c>
      <c r="Z68" s="35">
        <v>2</v>
      </c>
      <c r="AA68" s="35">
        <v>0</v>
      </c>
      <c r="AB68" s="34"/>
      <c r="AC68" s="35">
        <v>0</v>
      </c>
      <c r="AD68" s="35">
        <v>0</v>
      </c>
      <c r="AE68" s="34"/>
      <c r="AF68" s="34"/>
      <c r="AG68" s="35">
        <v>2</v>
      </c>
      <c r="AH68" s="86">
        <f t="shared" si="1"/>
        <v>18</v>
      </c>
    </row>
    <row r="69" spans="1:34" s="4" customFormat="1" ht="12.75" customHeight="1" x14ac:dyDescent="0.25">
      <c r="A69" s="9">
        <v>68</v>
      </c>
      <c r="B69" s="16">
        <v>533</v>
      </c>
      <c r="C69" s="10" t="s">
        <v>221</v>
      </c>
      <c r="D69" s="75" t="s">
        <v>163</v>
      </c>
      <c r="E69" s="26" t="s">
        <v>230</v>
      </c>
      <c r="F69" s="35">
        <v>1</v>
      </c>
      <c r="G69" s="35">
        <v>1</v>
      </c>
      <c r="H69" s="35">
        <v>0</v>
      </c>
      <c r="I69" s="35">
        <v>2</v>
      </c>
      <c r="J69" s="35">
        <v>0</v>
      </c>
      <c r="K69" s="35">
        <v>0</v>
      </c>
      <c r="L69" s="35">
        <v>0</v>
      </c>
      <c r="M69" s="35">
        <v>2</v>
      </c>
      <c r="N69" s="35">
        <v>2</v>
      </c>
      <c r="O69" s="35">
        <v>0</v>
      </c>
      <c r="P69" s="35">
        <v>2</v>
      </c>
      <c r="Q69" s="35">
        <v>2</v>
      </c>
      <c r="R69" s="35">
        <v>2</v>
      </c>
      <c r="S69" s="35">
        <v>1</v>
      </c>
      <c r="T69" s="35">
        <v>1</v>
      </c>
      <c r="U69" s="35">
        <v>1</v>
      </c>
      <c r="V69" s="35">
        <v>2</v>
      </c>
      <c r="W69" s="35">
        <v>2</v>
      </c>
      <c r="X69" s="35">
        <v>2</v>
      </c>
      <c r="Y69" s="35">
        <v>1</v>
      </c>
      <c r="Z69" s="35">
        <v>2</v>
      </c>
      <c r="AA69" s="35">
        <v>0</v>
      </c>
      <c r="AB69" s="34"/>
      <c r="AC69" s="35">
        <v>0</v>
      </c>
      <c r="AD69" s="35">
        <v>1</v>
      </c>
      <c r="AE69" s="35">
        <v>0</v>
      </c>
      <c r="AF69" s="35">
        <v>2</v>
      </c>
      <c r="AG69" s="35">
        <v>2</v>
      </c>
      <c r="AH69" s="86">
        <f t="shared" si="1"/>
        <v>31</v>
      </c>
    </row>
    <row r="70" spans="1:34" s="4" customFormat="1" ht="12.75" customHeight="1" x14ac:dyDescent="0.25">
      <c r="A70" s="9">
        <v>69</v>
      </c>
      <c r="B70" s="13">
        <v>532</v>
      </c>
      <c r="C70" s="10" t="s">
        <v>214</v>
      </c>
      <c r="D70" s="77" t="s">
        <v>144</v>
      </c>
      <c r="E70" s="27" t="s">
        <v>230</v>
      </c>
      <c r="F70" s="35">
        <v>0</v>
      </c>
      <c r="G70" s="35">
        <v>1</v>
      </c>
      <c r="H70" s="35">
        <v>0</v>
      </c>
      <c r="I70" s="35">
        <v>2</v>
      </c>
      <c r="J70" s="35">
        <v>1</v>
      </c>
      <c r="K70" s="35">
        <v>1</v>
      </c>
      <c r="L70" s="35">
        <v>0</v>
      </c>
      <c r="M70" s="35">
        <v>1</v>
      </c>
      <c r="N70" s="35">
        <v>1</v>
      </c>
      <c r="O70" s="35">
        <v>0</v>
      </c>
      <c r="P70" s="35">
        <v>0</v>
      </c>
      <c r="Q70" s="35">
        <v>2</v>
      </c>
      <c r="R70" s="35">
        <v>0</v>
      </c>
      <c r="S70" s="35">
        <v>2</v>
      </c>
      <c r="T70" s="35">
        <v>2</v>
      </c>
      <c r="U70" s="35">
        <v>0</v>
      </c>
      <c r="V70" s="35">
        <v>2</v>
      </c>
      <c r="W70" s="35">
        <v>2</v>
      </c>
      <c r="X70" s="35">
        <v>0</v>
      </c>
      <c r="Y70" s="35">
        <v>1</v>
      </c>
      <c r="Z70" s="35">
        <v>2</v>
      </c>
      <c r="AA70" s="34"/>
      <c r="AB70" s="34"/>
      <c r="AC70" s="34"/>
      <c r="AD70" s="34"/>
      <c r="AE70" s="35">
        <v>3</v>
      </c>
      <c r="AF70" s="34"/>
      <c r="AG70" s="35">
        <v>1</v>
      </c>
      <c r="AH70" s="86">
        <f t="shared" si="1"/>
        <v>24</v>
      </c>
    </row>
    <row r="71" spans="1:34" s="4" customFormat="1" ht="12.75" customHeight="1" x14ac:dyDescent="0.25">
      <c r="A71" s="8">
        <v>70</v>
      </c>
      <c r="B71" s="13">
        <v>532</v>
      </c>
      <c r="C71" s="10" t="s">
        <v>214</v>
      </c>
      <c r="D71" s="77" t="s">
        <v>143</v>
      </c>
      <c r="E71" s="27" t="s">
        <v>231</v>
      </c>
      <c r="F71" s="35">
        <v>1</v>
      </c>
      <c r="G71" s="35">
        <v>1</v>
      </c>
      <c r="H71" s="35">
        <v>0</v>
      </c>
      <c r="I71" s="35">
        <v>2</v>
      </c>
      <c r="J71" s="35">
        <v>2</v>
      </c>
      <c r="K71" s="35">
        <v>0</v>
      </c>
      <c r="L71" s="35">
        <v>1</v>
      </c>
      <c r="M71" s="35">
        <v>2</v>
      </c>
      <c r="N71" s="35">
        <v>2</v>
      </c>
      <c r="O71" s="35">
        <v>2</v>
      </c>
      <c r="P71" s="35">
        <v>2</v>
      </c>
      <c r="Q71" s="35">
        <v>2</v>
      </c>
      <c r="R71" s="35">
        <v>2</v>
      </c>
      <c r="S71" s="35">
        <v>2</v>
      </c>
      <c r="T71" s="35">
        <v>2</v>
      </c>
      <c r="U71" s="35">
        <v>2</v>
      </c>
      <c r="V71" s="35">
        <v>1</v>
      </c>
      <c r="W71" s="35">
        <v>1</v>
      </c>
      <c r="X71" s="35">
        <v>0</v>
      </c>
      <c r="Y71" s="35">
        <v>2</v>
      </c>
      <c r="Z71" s="35">
        <v>2</v>
      </c>
      <c r="AA71" s="34"/>
      <c r="AB71" s="35">
        <v>0</v>
      </c>
      <c r="AC71" s="35">
        <v>3</v>
      </c>
      <c r="AD71" s="34"/>
      <c r="AE71" s="35">
        <v>1</v>
      </c>
      <c r="AF71" s="35">
        <v>0</v>
      </c>
      <c r="AG71" s="35">
        <v>0</v>
      </c>
      <c r="AH71" s="86">
        <f t="shared" si="1"/>
        <v>35</v>
      </c>
    </row>
    <row r="72" spans="1:34" s="4" customFormat="1" ht="12.75" customHeight="1" x14ac:dyDescent="0.25">
      <c r="A72" s="8">
        <v>71</v>
      </c>
      <c r="B72" s="13">
        <v>532</v>
      </c>
      <c r="C72" s="10" t="s">
        <v>214</v>
      </c>
      <c r="D72" s="77" t="s">
        <v>141</v>
      </c>
      <c r="E72" s="27" t="s">
        <v>231</v>
      </c>
      <c r="F72" s="35">
        <v>1</v>
      </c>
      <c r="G72" s="35">
        <v>2</v>
      </c>
      <c r="H72" s="35">
        <v>1</v>
      </c>
      <c r="I72" s="35">
        <v>2</v>
      </c>
      <c r="J72" s="35">
        <v>2</v>
      </c>
      <c r="K72" s="35">
        <v>0</v>
      </c>
      <c r="L72" s="35">
        <v>2</v>
      </c>
      <c r="M72" s="35">
        <v>2</v>
      </c>
      <c r="N72" s="35">
        <v>2</v>
      </c>
      <c r="O72" s="35">
        <v>2</v>
      </c>
      <c r="P72" s="35">
        <v>2</v>
      </c>
      <c r="Q72" s="35">
        <v>2</v>
      </c>
      <c r="R72" s="35">
        <v>2</v>
      </c>
      <c r="S72" s="35">
        <v>2</v>
      </c>
      <c r="T72" s="35">
        <v>2</v>
      </c>
      <c r="U72" s="35">
        <v>2</v>
      </c>
      <c r="V72" s="35">
        <v>2</v>
      </c>
      <c r="W72" s="35">
        <v>2</v>
      </c>
      <c r="X72" s="35">
        <v>2</v>
      </c>
      <c r="Y72" s="35">
        <v>2</v>
      </c>
      <c r="Z72" s="35">
        <v>2</v>
      </c>
      <c r="AA72" s="35">
        <v>0</v>
      </c>
      <c r="AB72" s="34"/>
      <c r="AC72" s="35">
        <v>1</v>
      </c>
      <c r="AD72" s="35">
        <v>1</v>
      </c>
      <c r="AE72" s="35">
        <v>0</v>
      </c>
      <c r="AF72" s="35">
        <v>3</v>
      </c>
      <c r="AG72" s="35">
        <v>1</v>
      </c>
      <c r="AH72" s="86">
        <f t="shared" si="1"/>
        <v>44</v>
      </c>
    </row>
    <row r="73" spans="1:34" s="4" customFormat="1" ht="12.75" customHeight="1" x14ac:dyDescent="0.25">
      <c r="A73" s="9">
        <v>72</v>
      </c>
      <c r="B73" s="13">
        <v>532</v>
      </c>
      <c r="C73" s="10" t="s">
        <v>214</v>
      </c>
      <c r="D73" s="77" t="s">
        <v>142</v>
      </c>
      <c r="E73" s="27" t="s">
        <v>231</v>
      </c>
      <c r="F73" s="36">
        <v>0</v>
      </c>
      <c r="G73" s="36">
        <v>1</v>
      </c>
      <c r="H73" s="36">
        <v>0</v>
      </c>
      <c r="I73" s="36">
        <v>0</v>
      </c>
      <c r="J73" s="36">
        <v>1</v>
      </c>
      <c r="K73" s="36">
        <v>0</v>
      </c>
      <c r="L73" s="36">
        <v>2</v>
      </c>
      <c r="M73" s="36">
        <v>1</v>
      </c>
      <c r="N73" s="36">
        <v>2</v>
      </c>
      <c r="O73" s="36">
        <v>2</v>
      </c>
      <c r="P73" s="36">
        <v>2</v>
      </c>
      <c r="Q73" s="36">
        <v>0</v>
      </c>
      <c r="R73" s="36">
        <v>2</v>
      </c>
      <c r="S73" s="34">
        <v>0</v>
      </c>
      <c r="T73" s="36">
        <v>1</v>
      </c>
      <c r="U73" s="36">
        <v>2</v>
      </c>
      <c r="V73" s="36">
        <v>2</v>
      </c>
      <c r="W73" s="36">
        <v>0</v>
      </c>
      <c r="X73" s="36">
        <v>2</v>
      </c>
      <c r="Y73" s="36">
        <v>1</v>
      </c>
      <c r="Z73" s="36">
        <v>2</v>
      </c>
      <c r="AA73" s="36">
        <v>1</v>
      </c>
      <c r="AB73" s="34"/>
      <c r="AC73" s="33">
        <v>2</v>
      </c>
      <c r="AD73" s="34"/>
      <c r="AE73" s="34"/>
      <c r="AF73" s="34"/>
      <c r="AG73" s="34"/>
      <c r="AH73" s="86">
        <f t="shared" si="1"/>
        <v>26</v>
      </c>
    </row>
    <row r="74" spans="1:34" s="4" customFormat="1" ht="12.75" customHeight="1" x14ac:dyDescent="0.25">
      <c r="A74" s="8">
        <v>73</v>
      </c>
      <c r="B74" s="15">
        <v>531</v>
      </c>
      <c r="C74" s="10" t="s">
        <v>214</v>
      </c>
      <c r="D74" s="48" t="s">
        <v>138</v>
      </c>
      <c r="E74" s="30" t="s">
        <v>230</v>
      </c>
      <c r="F74" s="35">
        <v>1</v>
      </c>
      <c r="G74" s="35">
        <v>2</v>
      </c>
      <c r="H74" s="35">
        <v>1</v>
      </c>
      <c r="I74" s="35">
        <v>2</v>
      </c>
      <c r="J74" s="35">
        <v>2</v>
      </c>
      <c r="K74" s="35">
        <v>1</v>
      </c>
      <c r="L74" s="35">
        <v>2</v>
      </c>
      <c r="M74" s="35">
        <v>2</v>
      </c>
      <c r="N74" s="35">
        <v>2</v>
      </c>
      <c r="O74" s="35">
        <v>0</v>
      </c>
      <c r="P74" s="35">
        <v>2</v>
      </c>
      <c r="Q74" s="35">
        <v>2</v>
      </c>
      <c r="R74" s="35">
        <v>2</v>
      </c>
      <c r="S74" s="35">
        <v>2</v>
      </c>
      <c r="T74" s="35">
        <v>2</v>
      </c>
      <c r="U74" s="35">
        <v>2</v>
      </c>
      <c r="V74" s="35">
        <v>2</v>
      </c>
      <c r="W74" s="35">
        <v>1</v>
      </c>
      <c r="X74" s="35">
        <v>2</v>
      </c>
      <c r="Y74" s="35">
        <v>1</v>
      </c>
      <c r="Z74" s="35">
        <v>2</v>
      </c>
      <c r="AA74" s="35">
        <v>0</v>
      </c>
      <c r="AB74" s="35">
        <v>3</v>
      </c>
      <c r="AC74" s="35">
        <v>2</v>
      </c>
      <c r="AD74" s="35">
        <v>2</v>
      </c>
      <c r="AE74" s="35">
        <v>3</v>
      </c>
      <c r="AF74" s="35">
        <v>2</v>
      </c>
      <c r="AG74" s="35">
        <v>3</v>
      </c>
      <c r="AH74" s="86">
        <f t="shared" si="1"/>
        <v>50</v>
      </c>
    </row>
    <row r="75" spans="1:34" s="4" customFormat="1" ht="12.75" customHeight="1" x14ac:dyDescent="0.25">
      <c r="A75" s="9">
        <v>74</v>
      </c>
      <c r="B75" s="15">
        <v>531</v>
      </c>
      <c r="C75" s="10" t="s">
        <v>214</v>
      </c>
      <c r="D75" s="48" t="s">
        <v>137</v>
      </c>
      <c r="E75" s="30" t="s">
        <v>231</v>
      </c>
      <c r="F75" s="35">
        <v>0</v>
      </c>
      <c r="G75" s="35">
        <v>1</v>
      </c>
      <c r="H75" s="35">
        <v>1</v>
      </c>
      <c r="I75" s="35">
        <v>1</v>
      </c>
      <c r="J75" s="35">
        <v>1</v>
      </c>
      <c r="K75" s="35">
        <v>0</v>
      </c>
      <c r="L75" s="35">
        <v>2</v>
      </c>
      <c r="M75" s="35">
        <v>2</v>
      </c>
      <c r="N75" s="35">
        <v>1</v>
      </c>
      <c r="O75" s="35">
        <v>1</v>
      </c>
      <c r="P75" s="35">
        <v>2</v>
      </c>
      <c r="Q75" s="35">
        <v>1</v>
      </c>
      <c r="R75" s="35">
        <v>0</v>
      </c>
      <c r="S75" s="35">
        <v>2</v>
      </c>
      <c r="T75" s="35">
        <v>2</v>
      </c>
      <c r="U75" s="35">
        <v>2</v>
      </c>
      <c r="V75" s="35">
        <v>2</v>
      </c>
      <c r="W75" s="35">
        <v>1</v>
      </c>
      <c r="X75" s="35">
        <v>0</v>
      </c>
      <c r="Y75" s="35">
        <v>2</v>
      </c>
      <c r="Z75" s="35">
        <v>2</v>
      </c>
      <c r="AA75" s="34"/>
      <c r="AB75" s="35">
        <v>2</v>
      </c>
      <c r="AC75" s="35">
        <v>2</v>
      </c>
      <c r="AD75" s="35">
        <v>0</v>
      </c>
      <c r="AE75" s="34"/>
      <c r="AF75" s="35">
        <v>3</v>
      </c>
      <c r="AG75" s="35">
        <v>0</v>
      </c>
      <c r="AH75" s="86">
        <f t="shared" si="1"/>
        <v>33</v>
      </c>
    </row>
    <row r="76" spans="1:34" s="6" customFormat="1" ht="12.75" customHeight="1" x14ac:dyDescent="0.25">
      <c r="A76" s="9">
        <v>75</v>
      </c>
      <c r="B76" s="15">
        <v>531</v>
      </c>
      <c r="C76" s="10" t="s">
        <v>214</v>
      </c>
      <c r="D76" s="48" t="s">
        <v>140</v>
      </c>
      <c r="E76" s="30" t="s">
        <v>231</v>
      </c>
      <c r="F76" s="33">
        <v>0</v>
      </c>
      <c r="G76" s="33">
        <v>1</v>
      </c>
      <c r="H76" s="33">
        <v>1</v>
      </c>
      <c r="I76" s="33">
        <v>2</v>
      </c>
      <c r="J76" s="33">
        <v>1</v>
      </c>
      <c r="K76" s="33">
        <v>0</v>
      </c>
      <c r="L76" s="33">
        <v>2</v>
      </c>
      <c r="M76" s="33">
        <v>2</v>
      </c>
      <c r="N76" s="33">
        <v>2</v>
      </c>
      <c r="O76" s="33">
        <v>0</v>
      </c>
      <c r="P76" s="33">
        <v>2</v>
      </c>
      <c r="Q76" s="33">
        <v>1</v>
      </c>
      <c r="R76" s="33">
        <v>2</v>
      </c>
      <c r="S76" s="33">
        <v>0</v>
      </c>
      <c r="T76" s="33">
        <v>2</v>
      </c>
      <c r="U76" s="33">
        <v>2</v>
      </c>
      <c r="V76" s="33">
        <v>1</v>
      </c>
      <c r="W76" s="33">
        <v>1</v>
      </c>
      <c r="X76" s="33">
        <v>0</v>
      </c>
      <c r="Y76" s="33">
        <v>2</v>
      </c>
      <c r="Z76" s="33">
        <v>2</v>
      </c>
      <c r="AA76" s="34"/>
      <c r="AB76" s="34"/>
      <c r="AC76" s="33">
        <v>1</v>
      </c>
      <c r="AD76" s="34"/>
      <c r="AE76" s="34"/>
      <c r="AF76" s="33">
        <v>3</v>
      </c>
      <c r="AG76" s="33">
        <v>1</v>
      </c>
      <c r="AH76" s="86">
        <f t="shared" si="1"/>
        <v>31</v>
      </c>
    </row>
    <row r="77" spans="1:34" s="4" customFormat="1" ht="12.75" customHeight="1" x14ac:dyDescent="0.25">
      <c r="A77" s="8">
        <v>76</v>
      </c>
      <c r="B77" s="44">
        <v>531</v>
      </c>
      <c r="C77" s="43" t="s">
        <v>214</v>
      </c>
      <c r="D77" s="83" t="s">
        <v>139</v>
      </c>
      <c r="E77" s="30" t="s">
        <v>231</v>
      </c>
      <c r="F77" s="33">
        <v>0</v>
      </c>
      <c r="G77" s="33">
        <v>0</v>
      </c>
      <c r="H77" s="33">
        <v>0</v>
      </c>
      <c r="I77" s="33">
        <v>1</v>
      </c>
      <c r="J77" s="33">
        <v>0</v>
      </c>
      <c r="K77" s="33">
        <v>0</v>
      </c>
      <c r="L77" s="33">
        <v>1</v>
      </c>
      <c r="M77" s="33">
        <v>0</v>
      </c>
      <c r="N77" s="33">
        <v>0</v>
      </c>
      <c r="O77" s="33">
        <v>0</v>
      </c>
      <c r="P77" s="33">
        <v>0</v>
      </c>
      <c r="Q77" s="33">
        <v>1</v>
      </c>
      <c r="R77" s="33">
        <v>0</v>
      </c>
      <c r="S77" s="33">
        <v>0</v>
      </c>
      <c r="T77" s="33">
        <v>2</v>
      </c>
      <c r="U77" s="33">
        <v>2</v>
      </c>
      <c r="V77" s="33">
        <v>1</v>
      </c>
      <c r="W77" s="33">
        <v>1</v>
      </c>
      <c r="X77" s="33">
        <v>1</v>
      </c>
      <c r="Y77" s="33">
        <v>0</v>
      </c>
      <c r="Z77" s="33">
        <v>2</v>
      </c>
      <c r="AA77" s="34"/>
      <c r="AB77" s="33">
        <v>0</v>
      </c>
      <c r="AC77" s="34"/>
      <c r="AD77" s="34"/>
      <c r="AE77" s="34"/>
      <c r="AF77" s="34"/>
      <c r="AG77" s="34"/>
      <c r="AH77" s="86">
        <f t="shared" si="1"/>
        <v>12</v>
      </c>
    </row>
    <row r="78" spans="1:34" s="4" customFormat="1" ht="12.75" customHeight="1" x14ac:dyDescent="0.25">
      <c r="A78" s="8">
        <v>77</v>
      </c>
      <c r="B78" s="44">
        <v>531</v>
      </c>
      <c r="C78" s="43" t="s">
        <v>214</v>
      </c>
      <c r="D78" s="83" t="s">
        <v>136</v>
      </c>
      <c r="E78" s="30" t="s">
        <v>230</v>
      </c>
      <c r="F78" s="35">
        <v>0</v>
      </c>
      <c r="G78" s="35">
        <v>0</v>
      </c>
      <c r="H78" s="35">
        <v>0</v>
      </c>
      <c r="I78" s="35">
        <v>1</v>
      </c>
      <c r="J78" s="35">
        <v>0</v>
      </c>
      <c r="K78" s="34"/>
      <c r="L78" s="35">
        <v>2</v>
      </c>
      <c r="M78" s="35">
        <v>0</v>
      </c>
      <c r="N78" s="35">
        <v>1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1</v>
      </c>
      <c r="U78" s="35">
        <v>0</v>
      </c>
      <c r="V78" s="35">
        <v>0</v>
      </c>
      <c r="W78" s="35">
        <v>1</v>
      </c>
      <c r="X78" s="35">
        <v>0</v>
      </c>
      <c r="Y78" s="35">
        <v>0</v>
      </c>
      <c r="Z78" s="35">
        <v>1</v>
      </c>
      <c r="AA78" s="34"/>
      <c r="AB78" s="34"/>
      <c r="AC78" s="34"/>
      <c r="AD78" s="34"/>
      <c r="AE78" s="34"/>
      <c r="AF78" s="34"/>
      <c r="AG78" s="34"/>
      <c r="AH78" s="86">
        <f t="shared" si="1"/>
        <v>7</v>
      </c>
    </row>
    <row r="79" spans="1:34" s="4" customFormat="1" ht="12.75" customHeight="1" x14ac:dyDescent="0.25">
      <c r="A79" s="9">
        <v>78</v>
      </c>
      <c r="B79" s="13">
        <v>521</v>
      </c>
      <c r="C79" s="10" t="s">
        <v>214</v>
      </c>
      <c r="D79" s="78" t="s">
        <v>135</v>
      </c>
      <c r="E79" s="29" t="s">
        <v>231</v>
      </c>
      <c r="F79" s="35">
        <v>0</v>
      </c>
      <c r="G79" s="35">
        <v>1</v>
      </c>
      <c r="H79" s="35">
        <v>0</v>
      </c>
      <c r="I79" s="35">
        <v>0</v>
      </c>
      <c r="J79" s="35">
        <v>1</v>
      </c>
      <c r="K79" s="35">
        <v>1</v>
      </c>
      <c r="L79" s="35">
        <v>1</v>
      </c>
      <c r="M79" s="35">
        <v>1</v>
      </c>
      <c r="N79" s="35">
        <v>2</v>
      </c>
      <c r="O79" s="35">
        <v>1</v>
      </c>
      <c r="P79" s="35">
        <v>2</v>
      </c>
      <c r="Q79" s="35">
        <v>1</v>
      </c>
      <c r="R79" s="35">
        <v>0</v>
      </c>
      <c r="S79" s="35">
        <v>2</v>
      </c>
      <c r="T79" s="35">
        <v>2</v>
      </c>
      <c r="U79" s="35">
        <v>2</v>
      </c>
      <c r="V79" s="35">
        <v>1</v>
      </c>
      <c r="W79" s="35">
        <v>2</v>
      </c>
      <c r="X79" s="35">
        <v>0</v>
      </c>
      <c r="Y79" s="35">
        <v>2</v>
      </c>
      <c r="Z79" s="35">
        <v>2</v>
      </c>
      <c r="AA79" s="35">
        <v>0</v>
      </c>
      <c r="AB79" s="34"/>
      <c r="AC79" s="35"/>
      <c r="AD79" s="35">
        <v>0</v>
      </c>
      <c r="AE79" s="34"/>
      <c r="AF79" s="34"/>
      <c r="AG79" s="35">
        <v>1</v>
      </c>
      <c r="AH79" s="86">
        <f t="shared" si="1"/>
        <v>25</v>
      </c>
    </row>
    <row r="80" spans="1:34" s="4" customFormat="1" ht="12.75" customHeight="1" x14ac:dyDescent="0.25">
      <c r="A80" s="8">
        <v>79</v>
      </c>
      <c r="B80" s="40">
        <v>521</v>
      </c>
      <c r="C80" s="43" t="s">
        <v>214</v>
      </c>
      <c r="D80" s="82" t="s">
        <v>134</v>
      </c>
      <c r="E80" s="29" t="s">
        <v>230</v>
      </c>
      <c r="F80" s="35">
        <v>0</v>
      </c>
      <c r="G80" s="35">
        <v>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1</v>
      </c>
      <c r="R80" s="35">
        <v>0</v>
      </c>
      <c r="S80" s="35">
        <v>2</v>
      </c>
      <c r="T80" s="35">
        <v>2</v>
      </c>
      <c r="U80" s="35">
        <v>0</v>
      </c>
      <c r="V80" s="35">
        <v>1</v>
      </c>
      <c r="W80" s="35">
        <v>2</v>
      </c>
      <c r="X80" s="35">
        <v>0</v>
      </c>
      <c r="Y80" s="35">
        <v>0</v>
      </c>
      <c r="Z80" s="35">
        <v>1</v>
      </c>
      <c r="AA80" s="34"/>
      <c r="AB80" s="34"/>
      <c r="AC80" s="35">
        <v>0</v>
      </c>
      <c r="AD80" s="34"/>
      <c r="AE80" s="34"/>
      <c r="AF80" s="34"/>
      <c r="AG80" s="34"/>
      <c r="AH80" s="86">
        <f t="shared" si="1"/>
        <v>10</v>
      </c>
    </row>
    <row r="81" spans="1:34" s="4" customFormat="1" ht="12.75" customHeight="1" x14ac:dyDescent="0.25">
      <c r="A81" s="9">
        <v>80</v>
      </c>
      <c r="B81" s="13">
        <v>515</v>
      </c>
      <c r="C81" s="10" t="s">
        <v>214</v>
      </c>
      <c r="D81" s="75" t="s">
        <v>133</v>
      </c>
      <c r="E81" s="26" t="s">
        <v>231</v>
      </c>
      <c r="F81" s="35">
        <v>0</v>
      </c>
      <c r="G81" s="35">
        <v>1</v>
      </c>
      <c r="H81" s="35">
        <v>1</v>
      </c>
      <c r="I81" s="35">
        <v>2</v>
      </c>
      <c r="J81" s="35">
        <v>2</v>
      </c>
      <c r="K81" s="35">
        <v>1</v>
      </c>
      <c r="L81" s="35">
        <v>2</v>
      </c>
      <c r="M81" s="35">
        <v>1</v>
      </c>
      <c r="N81" s="35">
        <v>2</v>
      </c>
      <c r="O81" s="35">
        <v>2</v>
      </c>
      <c r="P81" s="35">
        <v>0</v>
      </c>
      <c r="Q81" s="35">
        <v>2</v>
      </c>
      <c r="R81" s="35">
        <v>2</v>
      </c>
      <c r="S81" s="35">
        <v>2</v>
      </c>
      <c r="T81" s="35">
        <v>2</v>
      </c>
      <c r="U81" s="35">
        <v>2</v>
      </c>
      <c r="V81" s="35">
        <v>2</v>
      </c>
      <c r="W81" s="35">
        <v>2</v>
      </c>
      <c r="X81" s="35">
        <v>2</v>
      </c>
      <c r="Y81" s="35">
        <v>2</v>
      </c>
      <c r="Z81" s="35">
        <v>2</v>
      </c>
      <c r="AA81" s="35">
        <v>1</v>
      </c>
      <c r="AB81" s="35">
        <v>0</v>
      </c>
      <c r="AC81" s="34"/>
      <c r="AD81" s="34"/>
      <c r="AE81" s="35">
        <v>1</v>
      </c>
      <c r="AF81" s="35">
        <v>3</v>
      </c>
      <c r="AG81" s="35">
        <v>1</v>
      </c>
      <c r="AH81" s="86">
        <f t="shared" si="1"/>
        <v>40</v>
      </c>
    </row>
    <row r="82" spans="1:34" s="4" customFormat="1" ht="12.75" customHeight="1" x14ac:dyDescent="0.25">
      <c r="A82" s="9">
        <v>81</v>
      </c>
      <c r="B82" s="40">
        <v>515</v>
      </c>
      <c r="C82" s="43" t="s">
        <v>214</v>
      </c>
      <c r="D82" s="76" t="s">
        <v>233</v>
      </c>
      <c r="E82" s="26" t="s">
        <v>230</v>
      </c>
      <c r="F82" s="35">
        <v>0</v>
      </c>
      <c r="G82" s="35">
        <v>1</v>
      </c>
      <c r="H82" s="35">
        <v>0</v>
      </c>
      <c r="I82" s="35">
        <v>0</v>
      </c>
      <c r="J82" s="35">
        <v>0</v>
      </c>
      <c r="K82" s="35">
        <v>0</v>
      </c>
      <c r="L82" s="35">
        <v>1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v>1</v>
      </c>
      <c r="U82" s="35">
        <v>0</v>
      </c>
      <c r="V82" s="35">
        <v>2</v>
      </c>
      <c r="W82" s="35">
        <v>0</v>
      </c>
      <c r="X82" s="35">
        <v>0</v>
      </c>
      <c r="Y82" s="35">
        <v>0</v>
      </c>
      <c r="Z82" s="35">
        <v>1</v>
      </c>
      <c r="AA82" s="35">
        <v>0</v>
      </c>
      <c r="AB82" s="35">
        <v>0</v>
      </c>
      <c r="AC82" s="35">
        <v>0</v>
      </c>
      <c r="AD82" s="35">
        <v>0</v>
      </c>
      <c r="AE82" s="34"/>
      <c r="AF82" s="35">
        <v>0</v>
      </c>
      <c r="AG82" s="35">
        <v>0</v>
      </c>
      <c r="AH82" s="86">
        <f t="shared" si="1"/>
        <v>6</v>
      </c>
    </row>
    <row r="83" spans="1:34" s="4" customFormat="1" ht="12.75" customHeight="1" x14ac:dyDescent="0.25">
      <c r="A83" s="8">
        <v>82</v>
      </c>
      <c r="B83" s="15">
        <v>405</v>
      </c>
      <c r="C83" s="10" t="s">
        <v>216</v>
      </c>
      <c r="D83" s="46" t="s">
        <v>128</v>
      </c>
      <c r="E83" s="17">
        <v>1</v>
      </c>
      <c r="F83" s="35">
        <v>0</v>
      </c>
      <c r="G83" s="35">
        <v>1</v>
      </c>
      <c r="H83" s="35">
        <v>1</v>
      </c>
      <c r="I83" s="35">
        <v>1</v>
      </c>
      <c r="J83" s="35">
        <v>2</v>
      </c>
      <c r="K83" s="35">
        <v>1</v>
      </c>
      <c r="L83" s="35">
        <v>2</v>
      </c>
      <c r="M83" s="35">
        <v>2</v>
      </c>
      <c r="N83" s="35">
        <v>1</v>
      </c>
      <c r="O83" s="35">
        <v>0</v>
      </c>
      <c r="P83" s="35">
        <v>1</v>
      </c>
      <c r="Q83" s="35">
        <v>0</v>
      </c>
      <c r="R83" s="35">
        <v>2</v>
      </c>
      <c r="S83" s="35">
        <v>1</v>
      </c>
      <c r="T83" s="35">
        <v>2</v>
      </c>
      <c r="U83" s="35">
        <v>2</v>
      </c>
      <c r="V83" s="35">
        <v>1</v>
      </c>
      <c r="W83" s="35">
        <v>1</v>
      </c>
      <c r="X83" s="35">
        <v>1</v>
      </c>
      <c r="Y83" s="35">
        <v>0</v>
      </c>
      <c r="Z83" s="35">
        <v>2</v>
      </c>
      <c r="AA83" s="34"/>
      <c r="AB83" s="34"/>
      <c r="AC83" s="35">
        <v>1</v>
      </c>
      <c r="AD83" s="34"/>
      <c r="AE83" s="34"/>
      <c r="AF83" s="35">
        <v>1</v>
      </c>
      <c r="AG83" s="35">
        <v>0</v>
      </c>
      <c r="AH83" s="86">
        <f t="shared" si="1"/>
        <v>26</v>
      </c>
    </row>
    <row r="84" spans="1:34" s="4" customFormat="1" ht="12.75" customHeight="1" x14ac:dyDescent="0.25">
      <c r="A84" s="8">
        <v>83</v>
      </c>
      <c r="B84" s="44">
        <v>405</v>
      </c>
      <c r="C84" s="43" t="s">
        <v>216</v>
      </c>
      <c r="D84" s="73" t="s">
        <v>130</v>
      </c>
      <c r="E84" s="17">
        <v>12</v>
      </c>
      <c r="F84" s="35">
        <v>0</v>
      </c>
      <c r="G84" s="35">
        <v>0</v>
      </c>
      <c r="H84" s="35">
        <v>0</v>
      </c>
      <c r="I84" s="35">
        <v>0</v>
      </c>
      <c r="J84" s="35">
        <v>1</v>
      </c>
      <c r="K84" s="35">
        <v>1</v>
      </c>
      <c r="L84" s="35">
        <v>1</v>
      </c>
      <c r="M84" s="35">
        <v>0</v>
      </c>
      <c r="N84" s="35">
        <v>0</v>
      </c>
      <c r="O84" s="35">
        <v>0</v>
      </c>
      <c r="P84" s="35">
        <v>0</v>
      </c>
      <c r="Q84" s="35">
        <v>2</v>
      </c>
      <c r="R84" s="35">
        <v>0</v>
      </c>
      <c r="S84" s="35">
        <v>0</v>
      </c>
      <c r="T84" s="35">
        <v>2</v>
      </c>
      <c r="U84" s="35">
        <v>0</v>
      </c>
      <c r="V84" s="35">
        <v>1</v>
      </c>
      <c r="W84" s="35">
        <v>0</v>
      </c>
      <c r="X84" s="35">
        <v>0</v>
      </c>
      <c r="Y84" s="35">
        <v>0</v>
      </c>
      <c r="Z84" s="35">
        <v>2</v>
      </c>
      <c r="AA84" s="34"/>
      <c r="AB84" s="34"/>
      <c r="AC84" s="34"/>
      <c r="AD84" s="34"/>
      <c r="AE84" s="35">
        <v>2</v>
      </c>
      <c r="AF84" s="35">
        <v>1</v>
      </c>
      <c r="AG84" s="35">
        <v>2</v>
      </c>
      <c r="AH84" s="86">
        <f t="shared" si="1"/>
        <v>15</v>
      </c>
    </row>
    <row r="85" spans="1:34" s="4" customFormat="1" ht="12.75" customHeight="1" x14ac:dyDescent="0.25">
      <c r="A85" s="9">
        <v>84</v>
      </c>
      <c r="B85" s="15">
        <v>405</v>
      </c>
      <c r="C85" s="10" t="s">
        <v>216</v>
      </c>
      <c r="D85" s="46" t="s">
        <v>132</v>
      </c>
      <c r="E85" s="17">
        <v>2</v>
      </c>
      <c r="F85" s="35">
        <v>1</v>
      </c>
      <c r="G85" s="35">
        <v>1</v>
      </c>
      <c r="H85" s="35">
        <v>0</v>
      </c>
      <c r="I85" s="35">
        <v>1</v>
      </c>
      <c r="J85" s="35">
        <v>1</v>
      </c>
      <c r="K85" s="35">
        <v>1</v>
      </c>
      <c r="L85" s="35">
        <v>0</v>
      </c>
      <c r="M85" s="35">
        <v>1</v>
      </c>
      <c r="N85" s="35">
        <v>1</v>
      </c>
      <c r="O85" s="35">
        <v>1</v>
      </c>
      <c r="P85" s="35">
        <v>2</v>
      </c>
      <c r="Q85" s="35">
        <v>2</v>
      </c>
      <c r="R85" s="35">
        <v>2</v>
      </c>
      <c r="S85" s="35">
        <v>2</v>
      </c>
      <c r="T85" s="35">
        <v>1</v>
      </c>
      <c r="U85" s="35">
        <v>2</v>
      </c>
      <c r="V85" s="35">
        <v>2</v>
      </c>
      <c r="W85" s="35">
        <v>2</v>
      </c>
      <c r="X85" s="35">
        <v>0</v>
      </c>
      <c r="Y85" s="35">
        <v>1</v>
      </c>
      <c r="Z85" s="35">
        <v>2</v>
      </c>
      <c r="AA85" s="35">
        <v>0</v>
      </c>
      <c r="AB85" s="35">
        <v>0</v>
      </c>
      <c r="AC85" s="35">
        <v>0</v>
      </c>
      <c r="AD85" s="35">
        <v>2</v>
      </c>
      <c r="AE85" s="35">
        <v>1</v>
      </c>
      <c r="AF85" s="35">
        <v>1</v>
      </c>
      <c r="AG85" s="35">
        <v>3</v>
      </c>
      <c r="AH85" s="86">
        <f t="shared" si="1"/>
        <v>33</v>
      </c>
    </row>
    <row r="86" spans="1:34" s="4" customFormat="1" ht="12.75" customHeight="1" x14ac:dyDescent="0.25">
      <c r="A86" s="8">
        <v>85</v>
      </c>
      <c r="B86" s="15">
        <v>405</v>
      </c>
      <c r="C86" s="10" t="s">
        <v>216</v>
      </c>
      <c r="D86" s="48" t="s">
        <v>234</v>
      </c>
      <c r="E86" s="28" t="s">
        <v>231</v>
      </c>
      <c r="F86" s="35">
        <v>0</v>
      </c>
      <c r="G86" s="35">
        <v>2</v>
      </c>
      <c r="H86" s="35">
        <v>1</v>
      </c>
      <c r="I86" s="35">
        <v>2</v>
      </c>
      <c r="J86" s="35">
        <v>1</v>
      </c>
      <c r="K86" s="35">
        <v>1</v>
      </c>
      <c r="L86" s="35">
        <v>2</v>
      </c>
      <c r="M86" s="35">
        <v>1</v>
      </c>
      <c r="N86" s="35">
        <v>2</v>
      </c>
      <c r="O86" s="35">
        <v>2</v>
      </c>
      <c r="P86" s="35">
        <v>0</v>
      </c>
      <c r="Q86" s="35">
        <v>2</v>
      </c>
      <c r="R86" s="35">
        <v>2</v>
      </c>
      <c r="S86" s="35">
        <v>0</v>
      </c>
      <c r="T86" s="35">
        <v>0</v>
      </c>
      <c r="U86" s="35">
        <v>2</v>
      </c>
      <c r="V86" s="35">
        <v>2</v>
      </c>
      <c r="W86" s="35">
        <v>2</v>
      </c>
      <c r="X86" s="35">
        <v>0</v>
      </c>
      <c r="Y86" s="35">
        <v>2</v>
      </c>
      <c r="Z86" s="35">
        <v>2</v>
      </c>
      <c r="AA86" s="35">
        <v>0</v>
      </c>
      <c r="AB86" s="35">
        <v>1</v>
      </c>
      <c r="AC86" s="35">
        <v>1</v>
      </c>
      <c r="AD86" s="35">
        <v>0</v>
      </c>
      <c r="AE86" s="35">
        <v>0</v>
      </c>
      <c r="AF86" s="35">
        <v>2</v>
      </c>
      <c r="AG86" s="35">
        <v>1</v>
      </c>
      <c r="AH86" s="86">
        <f t="shared" si="1"/>
        <v>33</v>
      </c>
    </row>
    <row r="87" spans="1:34" s="4" customFormat="1" ht="12.75" customHeight="1" x14ac:dyDescent="0.25">
      <c r="A87" s="9">
        <v>86</v>
      </c>
      <c r="B87" s="15">
        <v>405</v>
      </c>
      <c r="C87" s="10" t="s">
        <v>216</v>
      </c>
      <c r="D87" s="46" t="s">
        <v>131</v>
      </c>
      <c r="E87" s="17">
        <v>2</v>
      </c>
      <c r="F87" s="35">
        <v>1</v>
      </c>
      <c r="G87" s="35">
        <v>1</v>
      </c>
      <c r="H87" s="35">
        <v>0</v>
      </c>
      <c r="I87" s="35">
        <v>0</v>
      </c>
      <c r="J87" s="35">
        <v>2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1</v>
      </c>
      <c r="Q87" s="35">
        <v>2</v>
      </c>
      <c r="R87" s="35">
        <v>0</v>
      </c>
      <c r="S87" s="35">
        <v>2</v>
      </c>
      <c r="T87" s="35">
        <v>2</v>
      </c>
      <c r="U87" s="35">
        <v>0</v>
      </c>
      <c r="V87" s="35">
        <v>1</v>
      </c>
      <c r="W87" s="35">
        <v>1</v>
      </c>
      <c r="X87" s="35">
        <v>0</v>
      </c>
      <c r="Y87" s="35">
        <v>0</v>
      </c>
      <c r="Z87" s="35">
        <v>1</v>
      </c>
      <c r="AA87" s="34"/>
      <c r="AB87" s="35">
        <v>0</v>
      </c>
      <c r="AC87" s="34"/>
      <c r="AD87" s="35">
        <v>1</v>
      </c>
      <c r="AE87" s="35">
        <v>0</v>
      </c>
      <c r="AF87" s="34"/>
      <c r="AG87" s="35">
        <v>3</v>
      </c>
      <c r="AH87" s="86">
        <f t="shared" si="1"/>
        <v>18</v>
      </c>
    </row>
    <row r="88" spans="1:34" s="4" customFormat="1" ht="12.75" customHeight="1" x14ac:dyDescent="0.25">
      <c r="A88" s="9">
        <v>87</v>
      </c>
      <c r="B88" s="17">
        <v>405</v>
      </c>
      <c r="C88" s="7"/>
      <c r="D88" s="74" t="s">
        <v>235</v>
      </c>
      <c r="E88" s="13">
        <v>1</v>
      </c>
      <c r="F88" s="33">
        <v>0</v>
      </c>
      <c r="G88" s="33">
        <v>2</v>
      </c>
      <c r="H88" s="33">
        <v>1</v>
      </c>
      <c r="I88" s="33">
        <v>1</v>
      </c>
      <c r="J88" s="33">
        <v>0</v>
      </c>
      <c r="K88" s="33">
        <v>0</v>
      </c>
      <c r="L88" s="33">
        <v>1</v>
      </c>
      <c r="M88" s="33">
        <v>2</v>
      </c>
      <c r="N88" s="33">
        <v>1</v>
      </c>
      <c r="O88" s="33">
        <v>2</v>
      </c>
      <c r="P88" s="33">
        <v>0</v>
      </c>
      <c r="Q88" s="33">
        <v>0</v>
      </c>
      <c r="R88" s="33">
        <v>0</v>
      </c>
      <c r="S88" s="33">
        <v>0</v>
      </c>
      <c r="T88" s="33">
        <v>1</v>
      </c>
      <c r="U88" s="33">
        <v>2</v>
      </c>
      <c r="V88" s="33">
        <v>1</v>
      </c>
      <c r="W88" s="33">
        <v>1</v>
      </c>
      <c r="X88" s="33">
        <v>0</v>
      </c>
      <c r="Y88" s="33">
        <v>0</v>
      </c>
      <c r="Z88" s="33">
        <v>2</v>
      </c>
      <c r="AA88" s="33">
        <v>0</v>
      </c>
      <c r="AB88" s="33">
        <v>0</v>
      </c>
      <c r="AC88" s="33">
        <v>0</v>
      </c>
      <c r="AD88" s="34"/>
      <c r="AE88" s="34"/>
      <c r="AF88" s="33">
        <v>0</v>
      </c>
      <c r="AG88" s="33">
        <v>0</v>
      </c>
      <c r="AH88" s="86">
        <f t="shared" si="1"/>
        <v>17</v>
      </c>
    </row>
    <row r="89" spans="1:34" s="4" customFormat="1" ht="12.75" customHeight="1" x14ac:dyDescent="0.25">
      <c r="A89" s="8">
        <v>88</v>
      </c>
      <c r="B89" s="15">
        <v>405</v>
      </c>
      <c r="C89" s="10" t="s">
        <v>216</v>
      </c>
      <c r="D89" s="46" t="s">
        <v>129</v>
      </c>
      <c r="E89" s="17">
        <v>1</v>
      </c>
      <c r="F89" s="34"/>
      <c r="G89" s="35">
        <v>1</v>
      </c>
      <c r="H89" s="35">
        <v>1</v>
      </c>
      <c r="I89" s="35">
        <v>2</v>
      </c>
      <c r="J89" s="35">
        <v>0</v>
      </c>
      <c r="K89" s="35">
        <v>0</v>
      </c>
      <c r="L89" s="35">
        <v>2</v>
      </c>
      <c r="M89" s="35">
        <v>0</v>
      </c>
      <c r="N89" s="35">
        <v>1</v>
      </c>
      <c r="O89" s="35">
        <v>1</v>
      </c>
      <c r="P89" s="35">
        <v>0</v>
      </c>
      <c r="Q89" s="35">
        <v>0</v>
      </c>
      <c r="R89" s="35">
        <v>2</v>
      </c>
      <c r="S89" s="35">
        <v>0</v>
      </c>
      <c r="T89" s="35">
        <v>2</v>
      </c>
      <c r="U89" s="35">
        <v>2</v>
      </c>
      <c r="V89" s="35">
        <v>2</v>
      </c>
      <c r="W89" s="35">
        <v>1</v>
      </c>
      <c r="X89" s="35">
        <v>0</v>
      </c>
      <c r="Y89" s="35">
        <v>1</v>
      </c>
      <c r="Z89" s="35">
        <v>2</v>
      </c>
      <c r="AA89" s="34"/>
      <c r="AB89" s="34"/>
      <c r="AC89" s="34"/>
      <c r="AD89" s="34"/>
      <c r="AE89" s="34"/>
      <c r="AF89" s="35">
        <v>0</v>
      </c>
      <c r="AG89" s="34"/>
      <c r="AH89" s="86">
        <f t="shared" si="1"/>
        <v>20</v>
      </c>
    </row>
    <row r="90" spans="1:34" s="4" customFormat="1" ht="12.75" customHeight="1" x14ac:dyDescent="0.25">
      <c r="A90" s="8">
        <v>89</v>
      </c>
      <c r="B90" s="15">
        <v>405</v>
      </c>
      <c r="C90" s="10" t="s">
        <v>216</v>
      </c>
      <c r="D90" s="46" t="s">
        <v>127</v>
      </c>
      <c r="E90" s="17">
        <v>2</v>
      </c>
      <c r="F90" s="35">
        <v>0</v>
      </c>
      <c r="G90" s="35">
        <v>2</v>
      </c>
      <c r="H90" s="35">
        <v>0</v>
      </c>
      <c r="I90" s="35">
        <v>2</v>
      </c>
      <c r="J90" s="35">
        <v>1</v>
      </c>
      <c r="K90" s="34"/>
      <c r="L90" s="35">
        <v>1</v>
      </c>
      <c r="M90" s="35">
        <v>0</v>
      </c>
      <c r="N90" s="35">
        <v>2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1</v>
      </c>
      <c r="U90" s="35">
        <v>0</v>
      </c>
      <c r="V90" s="35">
        <v>2</v>
      </c>
      <c r="W90" s="35">
        <v>0</v>
      </c>
      <c r="X90" s="35">
        <v>0</v>
      </c>
      <c r="Y90" s="35">
        <v>0</v>
      </c>
      <c r="Z90" s="35">
        <v>1</v>
      </c>
      <c r="AA90" s="34"/>
      <c r="AB90" s="34"/>
      <c r="AC90" s="34"/>
      <c r="AD90" s="35">
        <v>0</v>
      </c>
      <c r="AE90" s="35">
        <v>1</v>
      </c>
      <c r="AF90" s="35">
        <v>2</v>
      </c>
      <c r="AG90" s="35">
        <v>3</v>
      </c>
      <c r="AH90" s="86">
        <f t="shared" si="1"/>
        <v>18</v>
      </c>
    </row>
    <row r="91" spans="1:34" s="4" customFormat="1" ht="12.75" customHeight="1" x14ac:dyDescent="0.25">
      <c r="A91" s="9">
        <v>90</v>
      </c>
      <c r="B91" s="13">
        <v>349</v>
      </c>
      <c r="C91" s="10" t="s">
        <v>218</v>
      </c>
      <c r="D91" s="20" t="s">
        <v>125</v>
      </c>
      <c r="E91" s="26" t="s">
        <v>230</v>
      </c>
      <c r="F91" s="35">
        <v>0</v>
      </c>
      <c r="G91" s="35">
        <v>1</v>
      </c>
      <c r="H91" s="35">
        <v>0</v>
      </c>
      <c r="I91" s="35">
        <v>0</v>
      </c>
      <c r="J91" s="35">
        <v>2</v>
      </c>
      <c r="K91" s="35">
        <v>1</v>
      </c>
      <c r="L91" s="35">
        <v>0</v>
      </c>
      <c r="M91" s="35">
        <v>2</v>
      </c>
      <c r="N91" s="35">
        <v>2</v>
      </c>
      <c r="O91" s="35">
        <v>0</v>
      </c>
      <c r="P91" s="35">
        <v>2</v>
      </c>
      <c r="Q91" s="35">
        <v>2</v>
      </c>
      <c r="R91" s="35">
        <v>1</v>
      </c>
      <c r="S91" s="35">
        <v>2</v>
      </c>
      <c r="T91" s="35">
        <v>2</v>
      </c>
      <c r="U91" s="35">
        <v>0</v>
      </c>
      <c r="V91" s="35">
        <v>2</v>
      </c>
      <c r="W91" s="35">
        <v>2</v>
      </c>
      <c r="X91" s="35">
        <v>2</v>
      </c>
      <c r="Y91" s="35">
        <v>0</v>
      </c>
      <c r="Z91" s="35">
        <v>2</v>
      </c>
      <c r="AA91" s="35">
        <v>0</v>
      </c>
      <c r="AB91" s="35">
        <v>1</v>
      </c>
      <c r="AC91" s="35">
        <v>2</v>
      </c>
      <c r="AD91" s="34"/>
      <c r="AE91" s="35">
        <v>3</v>
      </c>
      <c r="AF91" s="35">
        <v>2</v>
      </c>
      <c r="AG91" s="35">
        <v>3</v>
      </c>
      <c r="AH91" s="86">
        <f t="shared" si="1"/>
        <v>36</v>
      </c>
    </row>
    <row r="92" spans="1:34" s="4" customFormat="1" ht="12.75" customHeight="1" x14ac:dyDescent="0.25">
      <c r="A92" s="8">
        <v>91</v>
      </c>
      <c r="B92" s="13">
        <v>349</v>
      </c>
      <c r="C92" s="10" t="s">
        <v>217</v>
      </c>
      <c r="D92" s="20" t="s">
        <v>122</v>
      </c>
      <c r="E92" s="26" t="s">
        <v>231</v>
      </c>
      <c r="F92" s="35">
        <v>0</v>
      </c>
      <c r="G92" s="35">
        <v>0</v>
      </c>
      <c r="H92" s="35">
        <v>0</v>
      </c>
      <c r="I92" s="35">
        <v>2</v>
      </c>
      <c r="J92" s="35">
        <v>2</v>
      </c>
      <c r="K92" s="35">
        <v>1</v>
      </c>
      <c r="L92" s="35">
        <v>1</v>
      </c>
      <c r="M92" s="35">
        <v>0</v>
      </c>
      <c r="N92" s="35">
        <v>1</v>
      </c>
      <c r="O92" s="35">
        <v>2</v>
      </c>
      <c r="P92" s="35">
        <v>2</v>
      </c>
      <c r="Q92" s="35">
        <v>2</v>
      </c>
      <c r="R92" s="35">
        <v>2</v>
      </c>
      <c r="S92" s="35">
        <v>0</v>
      </c>
      <c r="T92" s="35">
        <v>2</v>
      </c>
      <c r="U92" s="35">
        <v>2</v>
      </c>
      <c r="V92" s="35">
        <v>2</v>
      </c>
      <c r="W92" s="35">
        <v>2</v>
      </c>
      <c r="X92" s="35">
        <v>0</v>
      </c>
      <c r="Y92" s="35">
        <v>2</v>
      </c>
      <c r="Z92" s="35">
        <v>2</v>
      </c>
      <c r="AA92" s="34"/>
      <c r="AB92" s="35">
        <v>0</v>
      </c>
      <c r="AC92" s="35">
        <v>2</v>
      </c>
      <c r="AD92" s="34"/>
      <c r="AE92" s="34"/>
      <c r="AF92" s="35">
        <v>3</v>
      </c>
      <c r="AG92" s="35">
        <v>2</v>
      </c>
      <c r="AH92" s="86">
        <f t="shared" si="1"/>
        <v>34</v>
      </c>
    </row>
    <row r="93" spans="1:34" s="4" customFormat="1" ht="12.75" customHeight="1" x14ac:dyDescent="0.25">
      <c r="A93" s="9">
        <v>92</v>
      </c>
      <c r="B93" s="13">
        <v>349</v>
      </c>
      <c r="C93" s="10" t="s">
        <v>218</v>
      </c>
      <c r="D93" s="20" t="s">
        <v>123</v>
      </c>
      <c r="E93" s="26" t="s">
        <v>230</v>
      </c>
      <c r="F93" s="35">
        <v>0</v>
      </c>
      <c r="G93" s="35">
        <v>1</v>
      </c>
      <c r="H93" s="35">
        <v>0</v>
      </c>
      <c r="I93" s="35">
        <v>2</v>
      </c>
      <c r="J93" s="35">
        <v>2</v>
      </c>
      <c r="K93" s="35">
        <v>1</v>
      </c>
      <c r="L93" s="35">
        <v>2</v>
      </c>
      <c r="M93" s="35">
        <v>2</v>
      </c>
      <c r="N93" s="35">
        <v>2</v>
      </c>
      <c r="O93" s="35">
        <v>1</v>
      </c>
      <c r="P93" s="35">
        <v>1</v>
      </c>
      <c r="Q93" s="35">
        <v>2</v>
      </c>
      <c r="R93" s="35">
        <v>0</v>
      </c>
      <c r="S93" s="35">
        <v>2</v>
      </c>
      <c r="T93" s="35">
        <v>2</v>
      </c>
      <c r="U93" s="35">
        <v>2</v>
      </c>
      <c r="V93" s="35">
        <v>2</v>
      </c>
      <c r="W93" s="35">
        <v>2</v>
      </c>
      <c r="X93" s="35">
        <v>2</v>
      </c>
      <c r="Y93" s="35">
        <v>1</v>
      </c>
      <c r="Z93" s="35">
        <v>2</v>
      </c>
      <c r="AA93" s="34"/>
      <c r="AB93" s="35">
        <v>2</v>
      </c>
      <c r="AC93" s="35">
        <v>2</v>
      </c>
      <c r="AD93" s="35">
        <v>0</v>
      </c>
      <c r="AE93" s="35">
        <v>1</v>
      </c>
      <c r="AF93" s="35">
        <v>2</v>
      </c>
      <c r="AG93" s="35">
        <v>3</v>
      </c>
      <c r="AH93" s="86">
        <f t="shared" si="1"/>
        <v>41</v>
      </c>
    </row>
    <row r="94" spans="1:34" s="4" customFormat="1" ht="12.75" customHeight="1" x14ac:dyDescent="0.25">
      <c r="A94" s="9">
        <v>93</v>
      </c>
      <c r="B94" s="13">
        <v>349</v>
      </c>
      <c r="C94" s="10" t="s">
        <v>217</v>
      </c>
      <c r="D94" s="75" t="s">
        <v>120</v>
      </c>
      <c r="E94" s="26" t="s">
        <v>231</v>
      </c>
      <c r="F94" s="35">
        <v>1</v>
      </c>
      <c r="G94" s="35">
        <v>0</v>
      </c>
      <c r="H94" s="35">
        <v>1</v>
      </c>
      <c r="I94" s="35">
        <v>2</v>
      </c>
      <c r="J94" s="35">
        <v>2</v>
      </c>
      <c r="K94" s="35">
        <v>1</v>
      </c>
      <c r="L94" s="35">
        <v>2</v>
      </c>
      <c r="M94" s="35">
        <v>0</v>
      </c>
      <c r="N94" s="35">
        <v>2</v>
      </c>
      <c r="O94" s="35">
        <v>2</v>
      </c>
      <c r="P94" s="35">
        <v>2</v>
      </c>
      <c r="Q94" s="35">
        <v>1</v>
      </c>
      <c r="R94" s="35">
        <v>2</v>
      </c>
      <c r="S94" s="35">
        <v>1</v>
      </c>
      <c r="T94" s="35">
        <v>2</v>
      </c>
      <c r="U94" s="35">
        <v>1</v>
      </c>
      <c r="V94" s="35">
        <v>2</v>
      </c>
      <c r="W94" s="35">
        <v>1</v>
      </c>
      <c r="X94" s="35">
        <v>2</v>
      </c>
      <c r="Y94" s="35">
        <v>2</v>
      </c>
      <c r="Z94" s="35">
        <v>2</v>
      </c>
      <c r="AA94" s="35">
        <v>1</v>
      </c>
      <c r="AB94" s="35">
        <v>2</v>
      </c>
      <c r="AC94" s="35">
        <v>3</v>
      </c>
      <c r="AD94" s="35">
        <v>0</v>
      </c>
      <c r="AE94" s="35">
        <v>3</v>
      </c>
      <c r="AF94" s="35">
        <v>3</v>
      </c>
      <c r="AG94" s="35">
        <v>3</v>
      </c>
      <c r="AH94" s="86">
        <f t="shared" si="1"/>
        <v>46</v>
      </c>
    </row>
    <row r="95" spans="1:34" s="4" customFormat="1" ht="12.75" customHeight="1" x14ac:dyDescent="0.25">
      <c r="A95" s="8">
        <v>94</v>
      </c>
      <c r="B95" s="13">
        <v>349</v>
      </c>
      <c r="C95" s="10" t="s">
        <v>218</v>
      </c>
      <c r="D95" s="75" t="s">
        <v>124</v>
      </c>
      <c r="E95" s="26" t="s">
        <v>231</v>
      </c>
      <c r="F95" s="35">
        <v>0</v>
      </c>
      <c r="G95" s="35">
        <v>1</v>
      </c>
      <c r="H95" s="35">
        <v>1</v>
      </c>
      <c r="I95" s="35">
        <v>2</v>
      </c>
      <c r="J95" s="35">
        <v>2</v>
      </c>
      <c r="K95" s="35">
        <v>1</v>
      </c>
      <c r="L95" s="35">
        <v>1</v>
      </c>
      <c r="M95" s="35">
        <v>0</v>
      </c>
      <c r="N95" s="35">
        <v>1</v>
      </c>
      <c r="O95" s="35">
        <v>1</v>
      </c>
      <c r="P95" s="35">
        <v>2</v>
      </c>
      <c r="Q95" s="35">
        <v>1</v>
      </c>
      <c r="R95" s="35">
        <v>2</v>
      </c>
      <c r="S95" s="35">
        <v>0</v>
      </c>
      <c r="T95" s="35">
        <v>2</v>
      </c>
      <c r="U95" s="35">
        <v>2</v>
      </c>
      <c r="V95" s="35">
        <v>2</v>
      </c>
      <c r="W95" s="35">
        <v>2</v>
      </c>
      <c r="X95" s="35">
        <v>0</v>
      </c>
      <c r="Y95" s="35">
        <v>1</v>
      </c>
      <c r="Z95" s="35">
        <v>2</v>
      </c>
      <c r="AA95" s="33">
        <v>0</v>
      </c>
      <c r="AB95" s="34"/>
      <c r="AC95" s="35">
        <v>1</v>
      </c>
      <c r="AD95" s="34"/>
      <c r="AE95" s="34"/>
      <c r="AF95" s="35">
        <v>3</v>
      </c>
      <c r="AG95" s="35">
        <v>3</v>
      </c>
      <c r="AH95" s="86">
        <f t="shared" si="1"/>
        <v>33</v>
      </c>
    </row>
    <row r="96" spans="1:34" s="4" customFormat="1" ht="12.75" customHeight="1" x14ac:dyDescent="0.25">
      <c r="A96" s="8">
        <v>95</v>
      </c>
      <c r="B96" s="13">
        <v>349</v>
      </c>
      <c r="C96" s="10" t="s">
        <v>217</v>
      </c>
      <c r="D96" s="75" t="s">
        <v>121</v>
      </c>
      <c r="E96" s="26" t="s">
        <v>230</v>
      </c>
      <c r="F96" s="35">
        <v>0</v>
      </c>
      <c r="G96" s="35">
        <v>2</v>
      </c>
      <c r="H96" s="35">
        <v>0</v>
      </c>
      <c r="I96" s="35">
        <v>0</v>
      </c>
      <c r="J96" s="35">
        <v>1</v>
      </c>
      <c r="K96" s="35">
        <v>1</v>
      </c>
      <c r="L96" s="35">
        <v>2</v>
      </c>
      <c r="M96" s="35">
        <v>0</v>
      </c>
      <c r="N96" s="35">
        <v>2</v>
      </c>
      <c r="O96" s="35">
        <v>2</v>
      </c>
      <c r="P96" s="35">
        <v>1</v>
      </c>
      <c r="Q96" s="35">
        <v>2</v>
      </c>
      <c r="R96" s="35">
        <v>0</v>
      </c>
      <c r="S96" s="35">
        <v>2</v>
      </c>
      <c r="T96" s="35">
        <v>1</v>
      </c>
      <c r="U96" s="35">
        <v>2</v>
      </c>
      <c r="V96" s="35">
        <v>2</v>
      </c>
      <c r="W96" s="35">
        <v>2</v>
      </c>
      <c r="X96" s="35">
        <v>0</v>
      </c>
      <c r="Y96" s="35">
        <v>1</v>
      </c>
      <c r="Z96" s="35">
        <v>2</v>
      </c>
      <c r="AA96" s="34"/>
      <c r="AB96" s="34"/>
      <c r="AC96" s="35">
        <v>2</v>
      </c>
      <c r="AD96" s="34"/>
      <c r="AE96" s="35">
        <v>1</v>
      </c>
      <c r="AF96" s="35">
        <v>2</v>
      </c>
      <c r="AG96" s="35">
        <v>2</v>
      </c>
      <c r="AH96" s="86">
        <f t="shared" si="1"/>
        <v>32</v>
      </c>
    </row>
    <row r="97" spans="1:34" s="4" customFormat="1" ht="12.75" customHeight="1" x14ac:dyDescent="0.25">
      <c r="A97" s="9">
        <v>96</v>
      </c>
      <c r="B97" s="13">
        <v>349</v>
      </c>
      <c r="C97" s="10" t="s">
        <v>217</v>
      </c>
      <c r="D97" s="75" t="s">
        <v>119</v>
      </c>
      <c r="E97" s="26" t="s">
        <v>230</v>
      </c>
      <c r="F97" s="35">
        <v>0</v>
      </c>
      <c r="G97" s="35">
        <v>1</v>
      </c>
      <c r="H97" s="35">
        <v>0</v>
      </c>
      <c r="I97" s="35">
        <v>2</v>
      </c>
      <c r="J97" s="35">
        <v>1</v>
      </c>
      <c r="K97" s="35">
        <v>1</v>
      </c>
      <c r="L97" s="35">
        <v>2</v>
      </c>
      <c r="M97" s="35">
        <v>0</v>
      </c>
      <c r="N97" s="35">
        <v>1</v>
      </c>
      <c r="O97" s="35">
        <v>1</v>
      </c>
      <c r="P97" s="35">
        <v>2</v>
      </c>
      <c r="Q97" s="35">
        <v>2</v>
      </c>
      <c r="R97" s="35">
        <v>2</v>
      </c>
      <c r="S97" s="35">
        <v>0</v>
      </c>
      <c r="T97" s="35">
        <v>2</v>
      </c>
      <c r="U97" s="35">
        <v>0</v>
      </c>
      <c r="V97" s="35">
        <v>2</v>
      </c>
      <c r="W97" s="35">
        <v>2</v>
      </c>
      <c r="X97" s="35">
        <v>2</v>
      </c>
      <c r="Y97" s="35">
        <v>0</v>
      </c>
      <c r="Z97" s="35">
        <v>1</v>
      </c>
      <c r="AA97" s="35">
        <v>0</v>
      </c>
      <c r="AB97" s="35">
        <v>0</v>
      </c>
      <c r="AC97" s="35">
        <v>1</v>
      </c>
      <c r="AD97" s="34"/>
      <c r="AE97" s="35">
        <v>2</v>
      </c>
      <c r="AF97" s="35">
        <v>1</v>
      </c>
      <c r="AG97" s="35">
        <v>3</v>
      </c>
      <c r="AH97" s="86">
        <f t="shared" si="1"/>
        <v>31</v>
      </c>
    </row>
    <row r="98" spans="1:34" s="4" customFormat="1" ht="12.75" customHeight="1" x14ac:dyDescent="0.25">
      <c r="A98" s="8">
        <v>97</v>
      </c>
      <c r="B98" s="13">
        <v>349</v>
      </c>
      <c r="C98" s="10" t="s">
        <v>218</v>
      </c>
      <c r="D98" s="75" t="s">
        <v>126</v>
      </c>
      <c r="E98" s="26" t="s">
        <v>230</v>
      </c>
      <c r="F98" s="35">
        <v>0</v>
      </c>
      <c r="G98" s="35">
        <v>1</v>
      </c>
      <c r="H98" s="35">
        <v>1</v>
      </c>
      <c r="I98" s="35">
        <v>2</v>
      </c>
      <c r="J98" s="35">
        <v>1</v>
      </c>
      <c r="K98" s="35">
        <v>0</v>
      </c>
      <c r="L98" s="35">
        <v>0</v>
      </c>
      <c r="M98" s="35">
        <v>2</v>
      </c>
      <c r="N98" s="35">
        <v>2</v>
      </c>
      <c r="O98" s="35">
        <v>2</v>
      </c>
      <c r="P98" s="35">
        <v>0</v>
      </c>
      <c r="Q98" s="35">
        <v>2</v>
      </c>
      <c r="R98" s="35">
        <v>2</v>
      </c>
      <c r="S98" s="35">
        <v>2</v>
      </c>
      <c r="T98" s="35">
        <v>2</v>
      </c>
      <c r="U98" s="35">
        <v>1</v>
      </c>
      <c r="V98" s="35">
        <v>2</v>
      </c>
      <c r="W98" s="35">
        <v>2</v>
      </c>
      <c r="X98" s="35">
        <v>0</v>
      </c>
      <c r="Y98" s="35">
        <v>0</v>
      </c>
      <c r="Z98" s="35">
        <v>2</v>
      </c>
      <c r="AA98" s="35">
        <v>0</v>
      </c>
      <c r="AB98" s="35">
        <v>2</v>
      </c>
      <c r="AC98" s="35">
        <v>1</v>
      </c>
      <c r="AD98" s="34"/>
      <c r="AE98" s="35">
        <v>3</v>
      </c>
      <c r="AF98" s="35">
        <v>3</v>
      </c>
      <c r="AG98" s="35">
        <v>3</v>
      </c>
      <c r="AH98" s="86">
        <f t="shared" si="1"/>
        <v>38</v>
      </c>
    </row>
    <row r="99" spans="1:34" s="4" customFormat="1" ht="12.75" customHeight="1" x14ac:dyDescent="0.25">
      <c r="A99" s="9">
        <v>98</v>
      </c>
      <c r="B99" s="13">
        <v>265</v>
      </c>
      <c r="C99" s="10" t="s">
        <v>214</v>
      </c>
      <c r="D99" s="75" t="s">
        <v>113</v>
      </c>
      <c r="E99" s="26" t="s">
        <v>230</v>
      </c>
      <c r="F99" s="35">
        <v>0</v>
      </c>
      <c r="G99" s="35">
        <v>1</v>
      </c>
      <c r="H99" s="35">
        <v>0</v>
      </c>
      <c r="I99" s="35">
        <v>2</v>
      </c>
      <c r="J99" s="35">
        <v>2</v>
      </c>
      <c r="K99" s="35">
        <v>1</v>
      </c>
      <c r="L99" s="35">
        <v>1</v>
      </c>
      <c r="M99" s="35">
        <v>0</v>
      </c>
      <c r="N99" s="35"/>
      <c r="O99" s="35">
        <v>0</v>
      </c>
      <c r="P99" s="35">
        <v>1</v>
      </c>
      <c r="Q99" s="35">
        <v>0</v>
      </c>
      <c r="R99" s="35">
        <v>1</v>
      </c>
      <c r="S99" s="35">
        <v>2</v>
      </c>
      <c r="T99" s="35">
        <v>2</v>
      </c>
      <c r="U99" s="35">
        <v>1</v>
      </c>
      <c r="V99" s="35">
        <v>0</v>
      </c>
      <c r="W99" s="35">
        <v>1</v>
      </c>
      <c r="X99" s="35">
        <v>0</v>
      </c>
      <c r="Y99" s="35">
        <v>0</v>
      </c>
      <c r="Z99" s="35">
        <v>2</v>
      </c>
      <c r="AA99" s="35">
        <v>0</v>
      </c>
      <c r="AB99" s="35">
        <v>0</v>
      </c>
      <c r="AC99" s="35">
        <v>0</v>
      </c>
      <c r="AD99" s="35">
        <v>1</v>
      </c>
      <c r="AE99" s="35">
        <v>3</v>
      </c>
      <c r="AF99" s="35">
        <v>3</v>
      </c>
      <c r="AG99" s="35">
        <v>3</v>
      </c>
      <c r="AH99" s="86">
        <f t="shared" si="1"/>
        <v>27</v>
      </c>
    </row>
    <row r="100" spans="1:34" s="4" customFormat="1" ht="12.75" customHeight="1" x14ac:dyDescent="0.25">
      <c r="A100" s="9">
        <v>99</v>
      </c>
      <c r="B100" s="40">
        <v>265</v>
      </c>
      <c r="C100" s="43" t="s">
        <v>214</v>
      </c>
      <c r="D100" s="76" t="s">
        <v>110</v>
      </c>
      <c r="E100" s="26" t="s">
        <v>230</v>
      </c>
      <c r="F100" s="35">
        <v>0</v>
      </c>
      <c r="G100" s="35">
        <v>1</v>
      </c>
      <c r="H100" s="35">
        <v>0</v>
      </c>
      <c r="I100" s="35">
        <v>2</v>
      </c>
      <c r="J100" s="35">
        <v>2</v>
      </c>
      <c r="K100" s="35">
        <v>1</v>
      </c>
      <c r="L100" s="35">
        <v>1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2</v>
      </c>
      <c r="U100" s="35">
        <v>0</v>
      </c>
      <c r="V100" s="35">
        <v>1</v>
      </c>
      <c r="W100" s="35">
        <v>2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1</v>
      </c>
      <c r="AF100" s="35">
        <v>0</v>
      </c>
      <c r="AG100" s="35">
        <v>1</v>
      </c>
      <c r="AH100" s="86">
        <f t="shared" si="1"/>
        <v>14</v>
      </c>
    </row>
    <row r="101" spans="1:34" s="4" customFormat="1" ht="12.75" customHeight="1" x14ac:dyDescent="0.25">
      <c r="A101" s="8">
        <v>100</v>
      </c>
      <c r="B101" s="13">
        <v>265</v>
      </c>
      <c r="C101" s="10" t="s">
        <v>214</v>
      </c>
      <c r="D101" s="75" t="s">
        <v>112</v>
      </c>
      <c r="E101" s="26" t="s">
        <v>231</v>
      </c>
      <c r="F101" s="35">
        <v>0</v>
      </c>
      <c r="G101" s="35">
        <v>2</v>
      </c>
      <c r="H101" s="35">
        <v>1</v>
      </c>
      <c r="I101" s="35">
        <v>2</v>
      </c>
      <c r="J101" s="35">
        <v>2</v>
      </c>
      <c r="K101" s="35">
        <v>1</v>
      </c>
      <c r="L101" s="35">
        <v>2</v>
      </c>
      <c r="M101" s="35">
        <v>2</v>
      </c>
      <c r="N101" s="35">
        <v>1</v>
      </c>
      <c r="O101" s="34"/>
      <c r="P101" s="35">
        <v>2</v>
      </c>
      <c r="Q101" s="35">
        <v>2</v>
      </c>
      <c r="R101" s="35">
        <v>1</v>
      </c>
      <c r="S101" s="35">
        <v>2</v>
      </c>
      <c r="T101" s="35">
        <v>2</v>
      </c>
      <c r="U101" s="35">
        <v>2</v>
      </c>
      <c r="V101" s="35">
        <v>2</v>
      </c>
      <c r="W101" s="35">
        <v>2</v>
      </c>
      <c r="X101" s="35">
        <v>1</v>
      </c>
      <c r="Y101" s="35">
        <v>1</v>
      </c>
      <c r="Z101" s="35">
        <v>2</v>
      </c>
      <c r="AA101" s="34"/>
      <c r="AB101" s="35">
        <v>2</v>
      </c>
      <c r="AC101" s="35">
        <v>0</v>
      </c>
      <c r="AD101" s="35">
        <v>0</v>
      </c>
      <c r="AE101" s="34"/>
      <c r="AF101" s="35">
        <v>2</v>
      </c>
      <c r="AG101" s="35">
        <v>1</v>
      </c>
      <c r="AH101" s="86">
        <f t="shared" si="1"/>
        <v>37</v>
      </c>
    </row>
    <row r="102" spans="1:34" s="4" customFormat="1" ht="12.75" customHeight="1" x14ac:dyDescent="0.25">
      <c r="A102" s="8">
        <v>101</v>
      </c>
      <c r="B102" s="13">
        <v>265</v>
      </c>
      <c r="C102" s="10" t="s">
        <v>214</v>
      </c>
      <c r="D102" s="75" t="s">
        <v>118</v>
      </c>
      <c r="E102" s="26" t="s">
        <v>231</v>
      </c>
      <c r="F102" s="35">
        <v>0</v>
      </c>
      <c r="G102" s="35">
        <v>2</v>
      </c>
      <c r="H102" s="35">
        <v>1</v>
      </c>
      <c r="I102" s="35">
        <v>2</v>
      </c>
      <c r="J102" s="35">
        <v>2</v>
      </c>
      <c r="K102" s="35">
        <v>1</v>
      </c>
      <c r="L102" s="35">
        <v>2</v>
      </c>
      <c r="M102" s="35">
        <v>0</v>
      </c>
      <c r="N102" s="35">
        <v>2</v>
      </c>
      <c r="O102" s="35">
        <v>2</v>
      </c>
      <c r="P102" s="35">
        <v>2</v>
      </c>
      <c r="Q102" s="35">
        <v>1</v>
      </c>
      <c r="R102" s="35">
        <v>2</v>
      </c>
      <c r="S102" s="35">
        <v>2</v>
      </c>
      <c r="T102" s="35">
        <v>2</v>
      </c>
      <c r="U102" s="35">
        <v>0</v>
      </c>
      <c r="V102" s="35">
        <v>2</v>
      </c>
      <c r="W102" s="35">
        <v>1</v>
      </c>
      <c r="X102" s="35">
        <v>1</v>
      </c>
      <c r="Y102" s="35">
        <v>2</v>
      </c>
      <c r="Z102" s="35">
        <v>2</v>
      </c>
      <c r="AA102" s="35">
        <v>0</v>
      </c>
      <c r="AB102" s="34"/>
      <c r="AC102" s="34"/>
      <c r="AD102" s="34"/>
      <c r="AE102" s="34"/>
      <c r="AF102" s="35">
        <v>2</v>
      </c>
      <c r="AG102" s="34"/>
      <c r="AH102" s="86">
        <f t="shared" si="1"/>
        <v>33</v>
      </c>
    </row>
    <row r="103" spans="1:34" s="4" customFormat="1" ht="12.75" customHeight="1" x14ac:dyDescent="0.25">
      <c r="A103" s="9">
        <v>102</v>
      </c>
      <c r="B103" s="13">
        <v>265</v>
      </c>
      <c r="C103" s="10" t="s">
        <v>214</v>
      </c>
      <c r="D103" s="75" t="s">
        <v>115</v>
      </c>
      <c r="E103" s="26" t="s">
        <v>231</v>
      </c>
      <c r="F103" s="34"/>
      <c r="G103" s="35">
        <v>2</v>
      </c>
      <c r="H103" s="35">
        <v>1</v>
      </c>
      <c r="I103" s="35">
        <v>2</v>
      </c>
      <c r="J103" s="35">
        <v>1</v>
      </c>
      <c r="K103" s="35">
        <v>1</v>
      </c>
      <c r="L103" s="35">
        <v>1</v>
      </c>
      <c r="M103" s="35">
        <v>2</v>
      </c>
      <c r="N103" s="35">
        <v>2</v>
      </c>
      <c r="O103" s="35">
        <v>2</v>
      </c>
      <c r="P103" s="35">
        <v>2</v>
      </c>
      <c r="Q103" s="35">
        <v>1</v>
      </c>
      <c r="R103" s="35">
        <v>2</v>
      </c>
      <c r="S103" s="35">
        <v>2</v>
      </c>
      <c r="T103" s="35">
        <v>2</v>
      </c>
      <c r="U103" s="35">
        <v>2</v>
      </c>
      <c r="V103" s="35">
        <v>2</v>
      </c>
      <c r="W103" s="35">
        <v>2</v>
      </c>
      <c r="X103" s="35">
        <v>1</v>
      </c>
      <c r="Y103" s="35">
        <v>2</v>
      </c>
      <c r="Z103" s="35">
        <v>2</v>
      </c>
      <c r="AA103" s="35">
        <v>0</v>
      </c>
      <c r="AB103" s="35">
        <v>2</v>
      </c>
      <c r="AC103" s="35">
        <v>0</v>
      </c>
      <c r="AD103" s="35">
        <v>0</v>
      </c>
      <c r="AE103" s="35">
        <v>0</v>
      </c>
      <c r="AF103" s="35">
        <v>3</v>
      </c>
      <c r="AG103" s="35">
        <v>3</v>
      </c>
      <c r="AH103" s="86">
        <f t="shared" si="1"/>
        <v>42</v>
      </c>
    </row>
    <row r="104" spans="1:34" s="4" customFormat="1" ht="12.75" customHeight="1" x14ac:dyDescent="0.25">
      <c r="A104" s="8">
        <v>103</v>
      </c>
      <c r="B104" s="13">
        <v>265</v>
      </c>
      <c r="C104" s="10" t="s">
        <v>214</v>
      </c>
      <c r="D104" s="75" t="s">
        <v>117</v>
      </c>
      <c r="E104" s="26" t="s">
        <v>231</v>
      </c>
      <c r="F104" s="35">
        <v>0</v>
      </c>
      <c r="G104" s="35">
        <v>1</v>
      </c>
      <c r="H104" s="35">
        <v>1</v>
      </c>
      <c r="I104" s="35">
        <v>0</v>
      </c>
      <c r="J104" s="35">
        <v>2</v>
      </c>
      <c r="K104" s="35">
        <v>0</v>
      </c>
      <c r="L104" s="35">
        <v>1</v>
      </c>
      <c r="M104" s="35">
        <v>0</v>
      </c>
      <c r="N104" s="35">
        <v>1</v>
      </c>
      <c r="O104" s="35">
        <v>0</v>
      </c>
      <c r="P104" s="35">
        <v>2</v>
      </c>
      <c r="Q104" s="35">
        <v>0</v>
      </c>
      <c r="R104" s="35">
        <v>1</v>
      </c>
      <c r="S104" s="35">
        <v>0</v>
      </c>
      <c r="T104" s="35">
        <v>0</v>
      </c>
      <c r="U104" s="35">
        <v>2</v>
      </c>
      <c r="V104" s="35">
        <v>1</v>
      </c>
      <c r="W104" s="35">
        <v>0</v>
      </c>
      <c r="X104" s="35">
        <v>0</v>
      </c>
      <c r="Y104" s="35">
        <v>2</v>
      </c>
      <c r="Z104" s="35">
        <v>2</v>
      </c>
      <c r="AA104" s="35">
        <v>0</v>
      </c>
      <c r="AB104" s="35">
        <v>1</v>
      </c>
      <c r="AC104" s="35">
        <v>1</v>
      </c>
      <c r="AD104" s="35">
        <v>0</v>
      </c>
      <c r="AE104" s="35">
        <v>0</v>
      </c>
      <c r="AF104" s="35">
        <v>1</v>
      </c>
      <c r="AG104" s="34"/>
      <c r="AH104" s="86">
        <f t="shared" si="1"/>
        <v>19</v>
      </c>
    </row>
    <row r="105" spans="1:34" s="4" customFormat="1" ht="12.75" customHeight="1" x14ac:dyDescent="0.25">
      <c r="A105" s="9">
        <v>104</v>
      </c>
      <c r="B105" s="13">
        <v>265</v>
      </c>
      <c r="C105" s="10" t="s">
        <v>214</v>
      </c>
      <c r="D105" s="75" t="s">
        <v>114</v>
      </c>
      <c r="E105" s="26" t="s">
        <v>230</v>
      </c>
      <c r="F105" s="35">
        <v>0</v>
      </c>
      <c r="G105" s="35">
        <v>1</v>
      </c>
      <c r="H105" s="35">
        <v>0</v>
      </c>
      <c r="I105" s="35">
        <v>1</v>
      </c>
      <c r="J105" s="35">
        <v>2</v>
      </c>
      <c r="K105" s="35">
        <v>0</v>
      </c>
      <c r="L105" s="35">
        <v>1</v>
      </c>
      <c r="M105" s="35">
        <v>0</v>
      </c>
      <c r="N105" s="35">
        <v>1</v>
      </c>
      <c r="O105" s="35">
        <v>0</v>
      </c>
      <c r="P105" s="35">
        <v>2</v>
      </c>
      <c r="Q105" s="35">
        <v>2</v>
      </c>
      <c r="R105" s="35">
        <v>2</v>
      </c>
      <c r="S105" s="35">
        <v>2</v>
      </c>
      <c r="T105" s="35">
        <v>2</v>
      </c>
      <c r="U105" s="35">
        <v>2</v>
      </c>
      <c r="V105" s="35">
        <v>2</v>
      </c>
      <c r="W105" s="35">
        <v>0</v>
      </c>
      <c r="X105" s="35">
        <v>1</v>
      </c>
      <c r="Y105" s="35">
        <v>0</v>
      </c>
      <c r="Z105" s="35">
        <v>2</v>
      </c>
      <c r="AA105" s="34"/>
      <c r="AB105" s="34"/>
      <c r="AC105" s="34"/>
      <c r="AD105" s="34"/>
      <c r="AE105" s="35">
        <v>2</v>
      </c>
      <c r="AF105" s="35">
        <v>2</v>
      </c>
      <c r="AG105" s="35">
        <v>0</v>
      </c>
      <c r="AH105" s="86">
        <f t="shared" si="1"/>
        <v>27</v>
      </c>
    </row>
    <row r="106" spans="1:34" s="4" customFormat="1" ht="12.75" customHeight="1" x14ac:dyDescent="0.25">
      <c r="A106" s="9">
        <v>105</v>
      </c>
      <c r="B106" s="13">
        <v>265</v>
      </c>
      <c r="C106" s="10" t="s">
        <v>214</v>
      </c>
      <c r="D106" s="75" t="s">
        <v>116</v>
      </c>
      <c r="E106" s="26" t="s">
        <v>231</v>
      </c>
      <c r="F106" s="35">
        <v>0</v>
      </c>
      <c r="G106" s="35">
        <v>1</v>
      </c>
      <c r="H106" s="35">
        <v>1</v>
      </c>
      <c r="I106" s="35">
        <v>2</v>
      </c>
      <c r="J106" s="35">
        <v>2</v>
      </c>
      <c r="K106" s="35">
        <v>0</v>
      </c>
      <c r="L106" s="35">
        <v>2</v>
      </c>
      <c r="M106" s="35">
        <v>2</v>
      </c>
      <c r="N106" s="35">
        <v>1</v>
      </c>
      <c r="O106" s="35">
        <v>0</v>
      </c>
      <c r="P106" s="35">
        <v>0</v>
      </c>
      <c r="Q106" s="35">
        <v>0</v>
      </c>
      <c r="R106" s="35">
        <v>2</v>
      </c>
      <c r="S106" s="35">
        <v>0</v>
      </c>
      <c r="T106" s="35">
        <v>2</v>
      </c>
      <c r="U106" s="35">
        <v>2</v>
      </c>
      <c r="V106" s="35">
        <v>2</v>
      </c>
      <c r="W106" s="35">
        <v>1</v>
      </c>
      <c r="X106" s="35">
        <v>0</v>
      </c>
      <c r="Y106" s="35">
        <v>1</v>
      </c>
      <c r="Z106" s="35">
        <v>2</v>
      </c>
      <c r="AA106" s="35">
        <v>0</v>
      </c>
      <c r="AB106" s="34"/>
      <c r="AC106" s="35">
        <v>1</v>
      </c>
      <c r="AD106" s="34"/>
      <c r="AE106" s="34"/>
      <c r="AF106" s="34"/>
      <c r="AG106" s="34"/>
      <c r="AH106" s="86">
        <f t="shared" si="1"/>
        <v>24</v>
      </c>
    </row>
    <row r="107" spans="1:34" s="4" customFormat="1" ht="12.75" customHeight="1" x14ac:dyDescent="0.25">
      <c r="A107" s="8">
        <v>106</v>
      </c>
      <c r="B107" s="40">
        <v>265</v>
      </c>
      <c r="C107" s="43" t="s">
        <v>214</v>
      </c>
      <c r="D107" s="76" t="s">
        <v>111</v>
      </c>
      <c r="E107" s="26" t="s">
        <v>230</v>
      </c>
      <c r="F107" s="35">
        <v>0</v>
      </c>
      <c r="G107" s="35">
        <v>1</v>
      </c>
      <c r="H107" s="35">
        <v>0</v>
      </c>
      <c r="I107" s="35">
        <v>0</v>
      </c>
      <c r="J107" s="35">
        <v>2</v>
      </c>
      <c r="K107" s="34"/>
      <c r="L107" s="35">
        <v>0</v>
      </c>
      <c r="M107" s="35">
        <v>0</v>
      </c>
      <c r="N107" s="35">
        <v>1</v>
      </c>
      <c r="O107" s="35">
        <v>0</v>
      </c>
      <c r="P107" s="35">
        <v>1</v>
      </c>
      <c r="Q107" s="35">
        <v>0</v>
      </c>
      <c r="R107" s="35">
        <v>0</v>
      </c>
      <c r="S107" s="35">
        <v>0</v>
      </c>
      <c r="T107" s="35">
        <v>1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2</v>
      </c>
      <c r="AA107" s="35">
        <v>0</v>
      </c>
      <c r="AB107" s="34"/>
      <c r="AC107" s="34"/>
      <c r="AD107" s="35">
        <v>1</v>
      </c>
      <c r="AE107" s="33">
        <v>1</v>
      </c>
      <c r="AF107" s="34"/>
      <c r="AG107" s="34"/>
      <c r="AH107" s="86">
        <f t="shared" si="1"/>
        <v>10</v>
      </c>
    </row>
    <row r="108" spans="1:34" s="4" customFormat="1" ht="12.75" customHeight="1" x14ac:dyDescent="0.25">
      <c r="A108" s="8">
        <v>107</v>
      </c>
      <c r="B108" s="13">
        <v>233</v>
      </c>
      <c r="C108" s="10" t="s">
        <v>214</v>
      </c>
      <c r="D108" s="74" t="s">
        <v>107</v>
      </c>
      <c r="E108" s="13">
        <v>1</v>
      </c>
      <c r="F108" s="35">
        <v>0</v>
      </c>
      <c r="G108" s="35">
        <v>2</v>
      </c>
      <c r="H108" s="35">
        <v>0</v>
      </c>
      <c r="I108" s="35">
        <v>2</v>
      </c>
      <c r="J108" s="35">
        <v>0</v>
      </c>
      <c r="K108" s="35">
        <v>1</v>
      </c>
      <c r="L108" s="35">
        <v>1</v>
      </c>
      <c r="M108" s="35">
        <v>0</v>
      </c>
      <c r="N108" s="35">
        <v>2</v>
      </c>
      <c r="O108" s="35">
        <v>2</v>
      </c>
      <c r="P108" s="35">
        <v>2</v>
      </c>
      <c r="Q108" s="35">
        <v>1</v>
      </c>
      <c r="R108" s="35">
        <v>2</v>
      </c>
      <c r="S108" s="35">
        <v>0</v>
      </c>
      <c r="T108" s="35">
        <v>2</v>
      </c>
      <c r="U108" s="35">
        <v>0</v>
      </c>
      <c r="V108" s="35">
        <v>2</v>
      </c>
      <c r="W108" s="35">
        <v>2</v>
      </c>
      <c r="X108" s="35">
        <v>0</v>
      </c>
      <c r="Y108" s="35">
        <v>0</v>
      </c>
      <c r="Z108" s="35">
        <v>2</v>
      </c>
      <c r="AA108" s="34"/>
      <c r="AB108" s="35">
        <v>0</v>
      </c>
      <c r="AC108" s="34"/>
      <c r="AD108" s="34"/>
      <c r="AE108" s="34"/>
      <c r="AF108" s="33">
        <v>0</v>
      </c>
      <c r="AG108" s="34"/>
      <c r="AH108" s="86">
        <f t="shared" si="1"/>
        <v>23</v>
      </c>
    </row>
    <row r="109" spans="1:34" s="4" customFormat="1" ht="12.75" customHeight="1" x14ac:dyDescent="0.25">
      <c r="A109" s="9">
        <v>108</v>
      </c>
      <c r="B109" s="40">
        <v>233</v>
      </c>
      <c r="C109" s="43" t="s">
        <v>214</v>
      </c>
      <c r="D109" s="76" t="s">
        <v>106</v>
      </c>
      <c r="E109" s="26" t="s">
        <v>230</v>
      </c>
      <c r="F109" s="35">
        <v>0</v>
      </c>
      <c r="G109" s="35">
        <v>0</v>
      </c>
      <c r="H109" s="35">
        <v>0</v>
      </c>
      <c r="I109" s="35">
        <v>0</v>
      </c>
      <c r="J109" s="35">
        <v>1</v>
      </c>
      <c r="K109" s="35">
        <v>0</v>
      </c>
      <c r="L109" s="35">
        <v>0</v>
      </c>
      <c r="M109" s="35">
        <v>1</v>
      </c>
      <c r="N109" s="35">
        <v>1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2</v>
      </c>
      <c r="U109" s="35">
        <v>0</v>
      </c>
      <c r="V109" s="35">
        <v>2</v>
      </c>
      <c r="W109" s="35">
        <v>0</v>
      </c>
      <c r="X109" s="35">
        <v>0</v>
      </c>
      <c r="Y109" s="35">
        <v>1</v>
      </c>
      <c r="Z109" s="35">
        <v>1</v>
      </c>
      <c r="AA109" s="34"/>
      <c r="AB109" s="34"/>
      <c r="AC109" s="34"/>
      <c r="AD109" s="35"/>
      <c r="AE109" s="35"/>
      <c r="AF109" s="34"/>
      <c r="AG109" s="34"/>
      <c r="AH109" s="86">
        <f t="shared" si="1"/>
        <v>9</v>
      </c>
    </row>
    <row r="110" spans="1:34" s="4" customFormat="1" ht="12.75" customHeight="1" x14ac:dyDescent="0.25">
      <c r="A110" s="8">
        <v>109</v>
      </c>
      <c r="B110" s="40">
        <v>233</v>
      </c>
      <c r="C110" s="43" t="s">
        <v>214</v>
      </c>
      <c r="D110" s="81" t="s">
        <v>109</v>
      </c>
      <c r="E110" s="13">
        <v>2</v>
      </c>
      <c r="F110" s="35">
        <v>0</v>
      </c>
      <c r="G110" s="35">
        <v>2</v>
      </c>
      <c r="H110" s="35">
        <v>0</v>
      </c>
      <c r="I110" s="35">
        <v>0</v>
      </c>
      <c r="J110" s="35">
        <v>0</v>
      </c>
      <c r="K110" s="35">
        <v>0</v>
      </c>
      <c r="L110" s="35">
        <v>1</v>
      </c>
      <c r="M110" s="35">
        <v>0</v>
      </c>
      <c r="N110" s="35">
        <v>2</v>
      </c>
      <c r="O110" s="35">
        <v>0</v>
      </c>
      <c r="P110" s="35">
        <v>0</v>
      </c>
      <c r="Q110" s="35">
        <v>2</v>
      </c>
      <c r="R110" s="35">
        <v>0</v>
      </c>
      <c r="S110" s="35">
        <v>0</v>
      </c>
      <c r="T110" s="35">
        <v>2</v>
      </c>
      <c r="U110" s="35">
        <v>0</v>
      </c>
      <c r="V110" s="35">
        <v>2</v>
      </c>
      <c r="W110" s="35">
        <v>0</v>
      </c>
      <c r="X110" s="35">
        <v>0</v>
      </c>
      <c r="Y110" s="35">
        <v>0</v>
      </c>
      <c r="Z110" s="35">
        <v>2</v>
      </c>
      <c r="AA110" s="34"/>
      <c r="AB110" s="34"/>
      <c r="AC110" s="34"/>
      <c r="AD110" s="34"/>
      <c r="AE110" s="35">
        <v>0</v>
      </c>
      <c r="AF110" s="35">
        <v>1</v>
      </c>
      <c r="AG110" s="35">
        <v>1</v>
      </c>
      <c r="AH110" s="86">
        <f t="shared" si="1"/>
        <v>15</v>
      </c>
    </row>
    <row r="111" spans="1:34" s="4" customFormat="1" ht="12.75" customHeight="1" x14ac:dyDescent="0.25">
      <c r="A111" s="9">
        <v>110</v>
      </c>
      <c r="B111" s="13">
        <v>233</v>
      </c>
      <c r="C111" s="10" t="s">
        <v>214</v>
      </c>
      <c r="D111" s="74" t="s">
        <v>108</v>
      </c>
      <c r="E111" s="13">
        <v>2</v>
      </c>
      <c r="F111" s="35">
        <v>1</v>
      </c>
      <c r="G111" s="35">
        <v>1</v>
      </c>
      <c r="H111" s="35">
        <v>0</v>
      </c>
      <c r="I111" s="35">
        <v>1</v>
      </c>
      <c r="J111" s="35">
        <v>0</v>
      </c>
      <c r="K111" s="35">
        <v>0</v>
      </c>
      <c r="L111" s="35">
        <v>1</v>
      </c>
      <c r="M111" s="35">
        <v>0</v>
      </c>
      <c r="N111" s="35">
        <v>0</v>
      </c>
      <c r="O111" s="35">
        <v>0</v>
      </c>
      <c r="P111" s="35">
        <v>1</v>
      </c>
      <c r="Q111" s="35">
        <v>2</v>
      </c>
      <c r="R111" s="35">
        <v>2</v>
      </c>
      <c r="S111" s="35">
        <v>1</v>
      </c>
      <c r="T111" s="35">
        <v>1</v>
      </c>
      <c r="U111" s="35">
        <v>1</v>
      </c>
      <c r="V111" s="35">
        <v>1</v>
      </c>
      <c r="W111" s="35">
        <v>1</v>
      </c>
      <c r="X111" s="35">
        <v>0</v>
      </c>
      <c r="Y111" s="35">
        <v>0</v>
      </c>
      <c r="Z111" s="35">
        <v>2</v>
      </c>
      <c r="AA111" s="34"/>
      <c r="AB111" s="34"/>
      <c r="AC111" s="35">
        <v>0</v>
      </c>
      <c r="AD111" s="35">
        <v>0</v>
      </c>
      <c r="AE111" s="34"/>
      <c r="AF111" s="35">
        <v>0</v>
      </c>
      <c r="AG111" s="35">
        <v>1</v>
      </c>
      <c r="AH111" s="86">
        <f t="shared" si="1"/>
        <v>17</v>
      </c>
    </row>
    <row r="112" spans="1:34" s="4" customFormat="1" ht="12.75" customHeight="1" x14ac:dyDescent="0.25">
      <c r="A112" s="9">
        <v>111</v>
      </c>
      <c r="B112" s="13">
        <v>196</v>
      </c>
      <c r="C112" s="10" t="s">
        <v>214</v>
      </c>
      <c r="D112" s="75" t="s">
        <v>101</v>
      </c>
      <c r="E112" s="26" t="s">
        <v>231</v>
      </c>
      <c r="F112" s="35">
        <v>0</v>
      </c>
      <c r="G112" s="35">
        <v>0</v>
      </c>
      <c r="H112" s="35">
        <v>1</v>
      </c>
      <c r="I112" s="35">
        <v>2</v>
      </c>
      <c r="J112" s="35">
        <v>2</v>
      </c>
      <c r="K112" s="35">
        <v>1</v>
      </c>
      <c r="L112" s="35">
        <v>2</v>
      </c>
      <c r="M112" s="35">
        <v>2</v>
      </c>
      <c r="N112" s="35">
        <v>0</v>
      </c>
      <c r="O112" s="35">
        <v>2</v>
      </c>
      <c r="P112" s="35">
        <v>2</v>
      </c>
      <c r="Q112" s="35">
        <v>2</v>
      </c>
      <c r="R112" s="35">
        <v>1</v>
      </c>
      <c r="S112" s="35">
        <v>1</v>
      </c>
      <c r="T112" s="35">
        <v>2</v>
      </c>
      <c r="U112" s="35">
        <v>2</v>
      </c>
      <c r="V112" s="35">
        <v>2</v>
      </c>
      <c r="W112" s="35">
        <v>1</v>
      </c>
      <c r="X112" s="35">
        <v>2</v>
      </c>
      <c r="Y112" s="35">
        <v>2</v>
      </c>
      <c r="Z112" s="35">
        <v>2</v>
      </c>
      <c r="AA112" s="35">
        <v>1</v>
      </c>
      <c r="AB112" s="35">
        <v>0</v>
      </c>
      <c r="AC112" s="35">
        <v>2</v>
      </c>
      <c r="AD112" s="35">
        <v>0</v>
      </c>
      <c r="AE112" s="35">
        <v>0</v>
      </c>
      <c r="AF112" s="35">
        <v>2</v>
      </c>
      <c r="AG112" s="35">
        <v>0</v>
      </c>
      <c r="AH112" s="86">
        <f t="shared" si="1"/>
        <v>36</v>
      </c>
    </row>
    <row r="113" spans="1:34" s="4" customFormat="1" ht="12.75" customHeight="1" x14ac:dyDescent="0.25">
      <c r="A113" s="8">
        <v>112</v>
      </c>
      <c r="B113" s="13">
        <v>196</v>
      </c>
      <c r="C113" s="10" t="s">
        <v>216</v>
      </c>
      <c r="D113" s="74" t="s">
        <v>105</v>
      </c>
      <c r="E113" s="13">
        <v>2</v>
      </c>
      <c r="F113" s="35">
        <v>0</v>
      </c>
      <c r="G113" s="35">
        <v>2</v>
      </c>
      <c r="H113" s="35">
        <v>0</v>
      </c>
      <c r="I113" s="35">
        <v>1</v>
      </c>
      <c r="J113" s="35">
        <v>0</v>
      </c>
      <c r="K113" s="35">
        <v>0</v>
      </c>
      <c r="L113" s="35">
        <v>0</v>
      </c>
      <c r="M113" s="35">
        <v>0</v>
      </c>
      <c r="N113" s="35">
        <v>1</v>
      </c>
      <c r="O113" s="35">
        <v>0</v>
      </c>
      <c r="P113" s="35">
        <v>2</v>
      </c>
      <c r="Q113" s="35">
        <v>2</v>
      </c>
      <c r="R113" s="35">
        <v>0</v>
      </c>
      <c r="S113" s="35">
        <v>2</v>
      </c>
      <c r="T113" s="35">
        <v>2</v>
      </c>
      <c r="U113" s="35">
        <v>2</v>
      </c>
      <c r="V113" s="35">
        <v>1</v>
      </c>
      <c r="W113" s="35">
        <v>0</v>
      </c>
      <c r="X113" s="35">
        <v>0</v>
      </c>
      <c r="Y113" s="35">
        <v>0</v>
      </c>
      <c r="Z113" s="35">
        <v>2</v>
      </c>
      <c r="AA113" s="35">
        <v>0</v>
      </c>
      <c r="AB113" s="34"/>
      <c r="AC113" s="34"/>
      <c r="AD113" s="35">
        <v>0</v>
      </c>
      <c r="AE113" s="35">
        <v>0</v>
      </c>
      <c r="AF113" s="34"/>
      <c r="AG113" s="34"/>
      <c r="AH113" s="86">
        <f t="shared" si="1"/>
        <v>17</v>
      </c>
    </row>
    <row r="114" spans="1:34" s="4" customFormat="1" ht="12.75" customHeight="1" x14ac:dyDescent="0.25">
      <c r="A114" s="8">
        <v>113</v>
      </c>
      <c r="B114" s="40">
        <v>196</v>
      </c>
      <c r="C114" s="43" t="s">
        <v>216</v>
      </c>
      <c r="D114" s="81" t="s">
        <v>102</v>
      </c>
      <c r="E114" s="13">
        <v>2</v>
      </c>
      <c r="F114" s="35">
        <v>0</v>
      </c>
      <c r="G114" s="35">
        <v>2</v>
      </c>
      <c r="H114" s="35">
        <v>0</v>
      </c>
      <c r="I114" s="35">
        <v>2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1</v>
      </c>
      <c r="Q114" s="35">
        <v>0</v>
      </c>
      <c r="R114" s="35">
        <v>1</v>
      </c>
      <c r="S114" s="35">
        <v>0</v>
      </c>
      <c r="T114" s="35">
        <v>2</v>
      </c>
      <c r="U114" s="35">
        <v>0</v>
      </c>
      <c r="V114" s="35">
        <v>1</v>
      </c>
      <c r="W114" s="35">
        <v>1</v>
      </c>
      <c r="X114" s="35">
        <v>0</v>
      </c>
      <c r="Y114" s="35">
        <v>0</v>
      </c>
      <c r="Z114" s="34"/>
      <c r="AA114" s="35">
        <v>0</v>
      </c>
      <c r="AB114" s="34"/>
      <c r="AC114" s="34"/>
      <c r="AD114" s="35">
        <v>0</v>
      </c>
      <c r="AE114" s="35">
        <v>0</v>
      </c>
      <c r="AF114" s="34"/>
      <c r="AG114" s="35">
        <v>1</v>
      </c>
      <c r="AH114" s="86">
        <f t="shared" si="1"/>
        <v>11</v>
      </c>
    </row>
    <row r="115" spans="1:34" s="4" customFormat="1" ht="12.75" customHeight="1" x14ac:dyDescent="0.25">
      <c r="A115" s="9">
        <v>114</v>
      </c>
      <c r="B115" s="40">
        <v>196</v>
      </c>
      <c r="C115" s="43" t="s">
        <v>216</v>
      </c>
      <c r="D115" s="81" t="s">
        <v>104</v>
      </c>
      <c r="E115" s="13">
        <v>2</v>
      </c>
      <c r="F115" s="34"/>
      <c r="G115" s="35">
        <v>2</v>
      </c>
      <c r="H115" s="35">
        <v>0</v>
      </c>
      <c r="I115" s="35">
        <v>0</v>
      </c>
      <c r="J115" s="35">
        <v>0</v>
      </c>
      <c r="K115" s="34"/>
      <c r="L115" s="35">
        <v>0</v>
      </c>
      <c r="M115" s="35">
        <v>1</v>
      </c>
      <c r="N115" s="35">
        <v>0</v>
      </c>
      <c r="O115" s="35">
        <v>0</v>
      </c>
      <c r="P115" s="35">
        <v>1</v>
      </c>
      <c r="Q115" s="35">
        <v>1</v>
      </c>
      <c r="R115" s="35">
        <v>2</v>
      </c>
      <c r="S115" s="35">
        <v>2</v>
      </c>
      <c r="T115" s="35">
        <v>2</v>
      </c>
      <c r="U115" s="35">
        <v>1</v>
      </c>
      <c r="V115" s="35">
        <v>1</v>
      </c>
      <c r="W115" s="35">
        <v>1</v>
      </c>
      <c r="X115" s="35">
        <v>0</v>
      </c>
      <c r="Y115" s="35">
        <v>0</v>
      </c>
      <c r="Z115" s="35">
        <v>1</v>
      </c>
      <c r="AA115" s="34"/>
      <c r="AB115" s="34"/>
      <c r="AC115" s="34"/>
      <c r="AD115" s="34"/>
      <c r="AE115" s="34"/>
      <c r="AF115" s="34"/>
      <c r="AG115" s="34"/>
      <c r="AH115" s="86">
        <f t="shared" si="1"/>
        <v>15</v>
      </c>
    </row>
    <row r="116" spans="1:34" s="4" customFormat="1" ht="12.75" customHeight="1" x14ac:dyDescent="0.25">
      <c r="A116" s="8">
        <v>115</v>
      </c>
      <c r="B116" s="40">
        <v>196</v>
      </c>
      <c r="C116" s="43" t="s">
        <v>216</v>
      </c>
      <c r="D116" s="81" t="s">
        <v>103</v>
      </c>
      <c r="E116" s="13">
        <v>2</v>
      </c>
      <c r="F116" s="34"/>
      <c r="G116" s="35">
        <v>1</v>
      </c>
      <c r="H116" s="35">
        <v>0</v>
      </c>
      <c r="I116" s="35">
        <v>1</v>
      </c>
      <c r="J116" s="35">
        <v>0</v>
      </c>
      <c r="K116" s="34"/>
      <c r="L116" s="35">
        <v>1</v>
      </c>
      <c r="M116" s="35">
        <v>0</v>
      </c>
      <c r="N116" s="35">
        <v>0</v>
      </c>
      <c r="O116" s="35">
        <v>0</v>
      </c>
      <c r="P116" s="35">
        <v>2</v>
      </c>
      <c r="Q116" s="35">
        <v>1</v>
      </c>
      <c r="R116" s="35">
        <v>0</v>
      </c>
      <c r="S116" s="35">
        <v>0</v>
      </c>
      <c r="T116" s="35">
        <v>2</v>
      </c>
      <c r="U116" s="35">
        <v>0</v>
      </c>
      <c r="V116" s="35">
        <v>1</v>
      </c>
      <c r="W116" s="35">
        <v>0</v>
      </c>
      <c r="X116" s="35">
        <v>0</v>
      </c>
      <c r="Y116" s="35">
        <v>0</v>
      </c>
      <c r="Z116" s="35">
        <v>1</v>
      </c>
      <c r="AA116" s="34"/>
      <c r="AB116" s="34"/>
      <c r="AC116" s="34"/>
      <c r="AD116" s="34"/>
      <c r="AE116" s="34"/>
      <c r="AF116" s="34"/>
      <c r="AG116" s="34"/>
      <c r="AH116" s="86">
        <f t="shared" si="1"/>
        <v>10</v>
      </c>
    </row>
    <row r="117" spans="1:34" s="4" customFormat="1" ht="12.75" customHeight="1" x14ac:dyDescent="0.25">
      <c r="A117" s="9">
        <v>116</v>
      </c>
      <c r="B117" s="13">
        <v>195</v>
      </c>
      <c r="C117" s="10" t="s">
        <v>214</v>
      </c>
      <c r="D117" s="77" t="s">
        <v>98</v>
      </c>
      <c r="E117" s="27" t="s">
        <v>231</v>
      </c>
      <c r="F117" s="35">
        <v>0</v>
      </c>
      <c r="G117" s="35">
        <v>1</v>
      </c>
      <c r="H117" s="35">
        <v>1</v>
      </c>
      <c r="I117" s="35">
        <v>2</v>
      </c>
      <c r="J117" s="35">
        <v>0</v>
      </c>
      <c r="K117" s="35">
        <v>1</v>
      </c>
      <c r="L117" s="35">
        <v>2</v>
      </c>
      <c r="M117" s="35">
        <v>1</v>
      </c>
      <c r="N117" s="35">
        <v>1</v>
      </c>
      <c r="O117" s="35">
        <v>0</v>
      </c>
      <c r="P117" s="35">
        <v>0</v>
      </c>
      <c r="Q117" s="35">
        <v>0</v>
      </c>
      <c r="R117" s="34">
        <v>0</v>
      </c>
      <c r="S117" s="35">
        <v>0</v>
      </c>
      <c r="T117" s="35">
        <v>1</v>
      </c>
      <c r="U117" s="35">
        <v>2</v>
      </c>
      <c r="V117" s="35">
        <v>1</v>
      </c>
      <c r="W117" s="35">
        <v>2</v>
      </c>
      <c r="X117" s="35">
        <v>0</v>
      </c>
      <c r="Y117" s="35">
        <v>0</v>
      </c>
      <c r="Z117" s="35">
        <v>2</v>
      </c>
      <c r="AA117" s="35">
        <v>0</v>
      </c>
      <c r="AB117" s="35">
        <v>0</v>
      </c>
      <c r="AC117" s="35">
        <v>2</v>
      </c>
      <c r="AD117" s="35">
        <v>0</v>
      </c>
      <c r="AE117" s="34"/>
      <c r="AF117" s="34"/>
      <c r="AG117" s="34"/>
      <c r="AH117" s="86">
        <f t="shared" si="1"/>
        <v>19</v>
      </c>
    </row>
    <row r="118" spans="1:34" s="4" customFormat="1" ht="12.75" customHeight="1" x14ac:dyDescent="0.25">
      <c r="A118" s="9">
        <v>117</v>
      </c>
      <c r="B118" s="40">
        <v>195</v>
      </c>
      <c r="C118" s="43" t="s">
        <v>214</v>
      </c>
      <c r="D118" s="76" t="s">
        <v>96</v>
      </c>
      <c r="E118" s="27" t="s">
        <v>230</v>
      </c>
      <c r="F118" s="35">
        <v>0</v>
      </c>
      <c r="G118" s="35">
        <v>0</v>
      </c>
      <c r="H118" s="35">
        <v>0</v>
      </c>
      <c r="I118" s="35">
        <v>1</v>
      </c>
      <c r="J118" s="35">
        <v>2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1</v>
      </c>
      <c r="R118" s="35">
        <v>0</v>
      </c>
      <c r="S118" s="35">
        <v>0</v>
      </c>
      <c r="T118" s="35">
        <v>1</v>
      </c>
      <c r="U118" s="35">
        <v>0</v>
      </c>
      <c r="V118" s="35">
        <v>1</v>
      </c>
      <c r="W118" s="35">
        <v>0</v>
      </c>
      <c r="X118" s="35">
        <v>0</v>
      </c>
      <c r="Y118" s="35">
        <v>0</v>
      </c>
      <c r="Z118" s="35">
        <v>1</v>
      </c>
      <c r="AA118" s="34"/>
      <c r="AB118" s="34"/>
      <c r="AC118" s="34"/>
      <c r="AD118" s="34"/>
      <c r="AE118" s="34"/>
      <c r="AF118" s="34"/>
      <c r="AG118" s="34"/>
      <c r="AH118" s="86">
        <f t="shared" si="1"/>
        <v>7</v>
      </c>
    </row>
    <row r="119" spans="1:34" s="4" customFormat="1" ht="12.75" customHeight="1" x14ac:dyDescent="0.25">
      <c r="A119" s="8">
        <v>118</v>
      </c>
      <c r="B119" s="40">
        <v>195</v>
      </c>
      <c r="C119" s="43" t="s">
        <v>214</v>
      </c>
      <c r="D119" s="82" t="s">
        <v>97</v>
      </c>
      <c r="E119" s="27" t="s">
        <v>230</v>
      </c>
      <c r="F119" s="34"/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1</v>
      </c>
      <c r="M119" s="35">
        <v>0</v>
      </c>
      <c r="N119" s="35">
        <v>1</v>
      </c>
      <c r="O119" s="35">
        <v>0</v>
      </c>
      <c r="P119" s="35">
        <v>0</v>
      </c>
      <c r="Q119" s="35">
        <v>0</v>
      </c>
      <c r="R119" s="34"/>
      <c r="S119" s="35">
        <v>1</v>
      </c>
      <c r="T119" s="35">
        <v>1</v>
      </c>
      <c r="U119" s="35">
        <v>0</v>
      </c>
      <c r="V119" s="35">
        <v>1</v>
      </c>
      <c r="W119" s="35">
        <v>0</v>
      </c>
      <c r="X119" s="35">
        <v>0</v>
      </c>
      <c r="Y119" s="35">
        <v>0</v>
      </c>
      <c r="Z119" s="35">
        <v>1</v>
      </c>
      <c r="AA119" s="34"/>
      <c r="AB119" s="34"/>
      <c r="AC119" s="35">
        <v>0</v>
      </c>
      <c r="AD119" s="35"/>
      <c r="AE119" s="35">
        <v>0</v>
      </c>
      <c r="AF119" s="34"/>
      <c r="AG119" s="35">
        <v>0</v>
      </c>
      <c r="AH119" s="86">
        <f t="shared" si="1"/>
        <v>6</v>
      </c>
    </row>
    <row r="120" spans="1:34" s="4" customFormat="1" ht="12.75" customHeight="1" x14ac:dyDescent="0.25">
      <c r="A120" s="8">
        <v>119</v>
      </c>
      <c r="B120" s="13">
        <v>195</v>
      </c>
      <c r="C120" s="10" t="s">
        <v>216</v>
      </c>
      <c r="D120" s="77" t="s">
        <v>100</v>
      </c>
      <c r="E120" s="27" t="s">
        <v>230</v>
      </c>
      <c r="F120" s="35">
        <v>0</v>
      </c>
      <c r="G120" s="35">
        <v>0</v>
      </c>
      <c r="H120" s="35">
        <v>0</v>
      </c>
      <c r="I120" s="35">
        <v>1</v>
      </c>
      <c r="J120" s="35">
        <v>0</v>
      </c>
      <c r="K120" s="34"/>
      <c r="L120" s="35">
        <v>2</v>
      </c>
      <c r="M120" s="35">
        <v>0</v>
      </c>
      <c r="N120" s="35">
        <v>2</v>
      </c>
      <c r="O120" s="35">
        <v>1</v>
      </c>
      <c r="P120" s="35">
        <v>1</v>
      </c>
      <c r="Q120" s="35">
        <v>2</v>
      </c>
      <c r="R120" s="35">
        <v>1</v>
      </c>
      <c r="S120" s="35">
        <v>2</v>
      </c>
      <c r="T120" s="35">
        <v>1</v>
      </c>
      <c r="U120" s="35">
        <v>2</v>
      </c>
      <c r="V120" s="35">
        <v>2</v>
      </c>
      <c r="W120" s="35">
        <v>2</v>
      </c>
      <c r="X120" s="35">
        <v>0</v>
      </c>
      <c r="Y120" s="35">
        <v>0</v>
      </c>
      <c r="Z120" s="35">
        <v>1</v>
      </c>
      <c r="AA120" s="34"/>
      <c r="AB120" s="34"/>
      <c r="AC120" s="34"/>
      <c r="AD120" s="34"/>
      <c r="AE120" s="34"/>
      <c r="AF120" s="35">
        <v>2</v>
      </c>
      <c r="AG120" s="34"/>
      <c r="AH120" s="86">
        <f t="shared" si="1"/>
        <v>22</v>
      </c>
    </row>
    <row r="121" spans="1:34" s="4" customFormat="1" ht="12.75" customHeight="1" x14ac:dyDescent="0.25">
      <c r="A121" s="9">
        <v>120</v>
      </c>
      <c r="B121" s="40">
        <v>195</v>
      </c>
      <c r="C121" s="43" t="s">
        <v>216</v>
      </c>
      <c r="D121" s="82" t="s">
        <v>99</v>
      </c>
      <c r="E121" s="27" t="s">
        <v>230</v>
      </c>
      <c r="F121" s="34"/>
      <c r="G121" s="35">
        <v>0</v>
      </c>
      <c r="H121" s="35">
        <v>0</v>
      </c>
      <c r="I121" s="35">
        <v>1</v>
      </c>
      <c r="J121" s="35">
        <v>0</v>
      </c>
      <c r="K121" s="34"/>
      <c r="L121" s="35">
        <v>1</v>
      </c>
      <c r="M121" s="35">
        <v>0</v>
      </c>
      <c r="N121" s="35">
        <v>0</v>
      </c>
      <c r="O121" s="35">
        <v>0</v>
      </c>
      <c r="P121" s="35">
        <v>0</v>
      </c>
      <c r="Q121" s="35">
        <v>2</v>
      </c>
      <c r="R121" s="35">
        <v>0</v>
      </c>
      <c r="S121" s="35">
        <v>0</v>
      </c>
      <c r="T121" s="35">
        <v>2</v>
      </c>
      <c r="U121" s="35">
        <v>0</v>
      </c>
      <c r="V121" s="35">
        <v>1</v>
      </c>
      <c r="W121" s="35">
        <v>2</v>
      </c>
      <c r="X121" s="35">
        <v>0</v>
      </c>
      <c r="Y121" s="35">
        <v>0</v>
      </c>
      <c r="Z121" s="35">
        <v>2</v>
      </c>
      <c r="AA121" s="34"/>
      <c r="AB121" s="34"/>
      <c r="AC121" s="34"/>
      <c r="AD121" s="35">
        <v>0</v>
      </c>
      <c r="AE121" s="35">
        <v>0</v>
      </c>
      <c r="AF121" s="34"/>
      <c r="AG121" s="34"/>
      <c r="AH121" s="86">
        <f t="shared" si="1"/>
        <v>11</v>
      </c>
    </row>
    <row r="122" spans="1:34" s="4" customFormat="1" ht="12.75" customHeight="1" x14ac:dyDescent="0.25">
      <c r="A122" s="8">
        <v>121</v>
      </c>
      <c r="B122" s="40">
        <v>191</v>
      </c>
      <c r="C122" s="43" t="s">
        <v>214</v>
      </c>
      <c r="D122" s="82" t="s">
        <v>94</v>
      </c>
      <c r="E122" s="27" t="s">
        <v>231</v>
      </c>
      <c r="F122" s="36">
        <v>0</v>
      </c>
      <c r="G122" s="36">
        <v>0</v>
      </c>
      <c r="H122" s="36">
        <v>0</v>
      </c>
      <c r="I122" s="36">
        <v>1</v>
      </c>
      <c r="J122" s="36">
        <v>1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>
        <v>0</v>
      </c>
      <c r="T122" s="36">
        <v>1</v>
      </c>
      <c r="U122" s="36">
        <v>2</v>
      </c>
      <c r="V122" s="36">
        <v>1</v>
      </c>
      <c r="W122" s="36">
        <v>0</v>
      </c>
      <c r="X122" s="36">
        <v>0</v>
      </c>
      <c r="Y122" s="36">
        <v>1</v>
      </c>
      <c r="Z122" s="36">
        <v>2</v>
      </c>
      <c r="AA122" s="34"/>
      <c r="AB122" s="34"/>
      <c r="AC122" s="36">
        <v>1</v>
      </c>
      <c r="AD122" s="34"/>
      <c r="AE122" s="34"/>
      <c r="AF122" s="36">
        <v>0</v>
      </c>
      <c r="AG122" s="34"/>
      <c r="AH122" s="86">
        <f t="shared" si="1"/>
        <v>10</v>
      </c>
    </row>
    <row r="123" spans="1:34" s="4" customFormat="1" ht="12.75" customHeight="1" x14ac:dyDescent="0.25">
      <c r="A123" s="9">
        <v>122</v>
      </c>
      <c r="B123" s="40">
        <v>191</v>
      </c>
      <c r="C123" s="43" t="s">
        <v>214</v>
      </c>
      <c r="D123" s="76" t="s">
        <v>95</v>
      </c>
      <c r="E123" s="27" t="s">
        <v>230</v>
      </c>
      <c r="F123" s="35">
        <v>0</v>
      </c>
      <c r="G123" s="35">
        <v>1</v>
      </c>
      <c r="H123" s="35">
        <v>0</v>
      </c>
      <c r="I123" s="35">
        <v>1</v>
      </c>
      <c r="J123" s="35">
        <v>1</v>
      </c>
      <c r="K123" s="35">
        <v>0</v>
      </c>
      <c r="L123" s="35">
        <v>0</v>
      </c>
      <c r="M123" s="35">
        <v>0</v>
      </c>
      <c r="N123" s="35">
        <v>1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1</v>
      </c>
      <c r="U123" s="35">
        <v>0</v>
      </c>
      <c r="V123" s="35">
        <v>2</v>
      </c>
      <c r="W123" s="35">
        <v>1</v>
      </c>
      <c r="X123" s="35">
        <v>0</v>
      </c>
      <c r="Y123" s="35">
        <v>0</v>
      </c>
      <c r="Z123" s="35">
        <v>2</v>
      </c>
      <c r="AA123" s="34"/>
      <c r="AB123" s="34"/>
      <c r="AC123" s="35">
        <v>0</v>
      </c>
      <c r="AD123" s="35">
        <v>0</v>
      </c>
      <c r="AE123" s="35">
        <v>0</v>
      </c>
      <c r="AF123" s="34"/>
      <c r="AG123" s="35">
        <v>0</v>
      </c>
      <c r="AH123" s="86">
        <f t="shared" si="1"/>
        <v>10</v>
      </c>
    </row>
    <row r="124" spans="1:34" s="4" customFormat="1" ht="12.75" customHeight="1" x14ac:dyDescent="0.25">
      <c r="A124" s="9">
        <v>123</v>
      </c>
      <c r="B124" s="40">
        <v>191</v>
      </c>
      <c r="C124" s="43" t="s">
        <v>214</v>
      </c>
      <c r="D124" s="82" t="s">
        <v>93</v>
      </c>
      <c r="E124" s="27" t="s">
        <v>231</v>
      </c>
      <c r="F124" s="34"/>
      <c r="G124" s="35">
        <v>0</v>
      </c>
      <c r="H124" s="35">
        <v>0</v>
      </c>
      <c r="I124" s="35">
        <v>1</v>
      </c>
      <c r="J124" s="35">
        <v>0</v>
      </c>
      <c r="K124" s="35">
        <v>0</v>
      </c>
      <c r="L124" s="35">
        <v>2</v>
      </c>
      <c r="M124" s="35">
        <v>2</v>
      </c>
      <c r="N124" s="35">
        <v>1</v>
      </c>
      <c r="O124" s="35">
        <v>0</v>
      </c>
      <c r="P124" s="35">
        <v>2</v>
      </c>
      <c r="Q124" s="35">
        <v>0</v>
      </c>
      <c r="R124" s="35">
        <v>0</v>
      </c>
      <c r="S124" s="35">
        <v>1</v>
      </c>
      <c r="T124" s="35">
        <v>1</v>
      </c>
      <c r="U124" s="35">
        <v>1</v>
      </c>
      <c r="V124" s="35">
        <v>0</v>
      </c>
      <c r="W124" s="35">
        <v>1</v>
      </c>
      <c r="X124" s="35">
        <v>0</v>
      </c>
      <c r="Y124" s="35">
        <v>0</v>
      </c>
      <c r="Z124" s="35">
        <v>2</v>
      </c>
      <c r="AA124" s="34"/>
      <c r="AB124" s="34"/>
      <c r="AC124" s="34"/>
      <c r="AD124" s="34"/>
      <c r="AE124" s="34"/>
      <c r="AF124" s="34"/>
      <c r="AG124" s="34"/>
      <c r="AH124" s="86">
        <f t="shared" si="1"/>
        <v>14</v>
      </c>
    </row>
    <row r="125" spans="1:34" s="4" customFormat="1" ht="12.75" customHeight="1" x14ac:dyDescent="0.25">
      <c r="A125" s="8">
        <v>124</v>
      </c>
      <c r="B125" s="13">
        <v>188</v>
      </c>
      <c r="C125" s="10" t="s">
        <v>216</v>
      </c>
      <c r="D125" s="21" t="s">
        <v>89</v>
      </c>
      <c r="E125" s="13">
        <v>1</v>
      </c>
      <c r="F125" s="34"/>
      <c r="G125" s="35">
        <v>1</v>
      </c>
      <c r="H125" s="35">
        <v>0</v>
      </c>
      <c r="I125" s="35">
        <v>1</v>
      </c>
      <c r="J125" s="35">
        <v>2</v>
      </c>
      <c r="K125" s="35">
        <v>1</v>
      </c>
      <c r="L125" s="35">
        <v>1</v>
      </c>
      <c r="M125" s="35">
        <v>2</v>
      </c>
      <c r="N125" s="35">
        <v>2</v>
      </c>
      <c r="O125" s="35">
        <v>2</v>
      </c>
      <c r="P125" s="35">
        <v>2</v>
      </c>
      <c r="Q125" s="35">
        <v>1</v>
      </c>
      <c r="R125" s="35">
        <v>2</v>
      </c>
      <c r="S125" s="35">
        <v>0</v>
      </c>
      <c r="T125" s="35">
        <v>2</v>
      </c>
      <c r="U125" s="35">
        <v>0</v>
      </c>
      <c r="V125" s="35">
        <v>2</v>
      </c>
      <c r="W125" s="35">
        <v>1</v>
      </c>
      <c r="X125" s="35">
        <v>0</v>
      </c>
      <c r="Y125" s="35">
        <v>1</v>
      </c>
      <c r="Z125" s="35">
        <v>2</v>
      </c>
      <c r="AA125" s="34"/>
      <c r="AB125" s="34"/>
      <c r="AC125" s="34"/>
      <c r="AD125" s="34"/>
      <c r="AE125" s="34"/>
      <c r="AF125" s="34"/>
      <c r="AG125" s="34"/>
      <c r="AH125" s="86">
        <f t="shared" si="1"/>
        <v>25</v>
      </c>
    </row>
    <row r="126" spans="1:34" s="4" customFormat="1" ht="12.75" customHeight="1" x14ac:dyDescent="0.25">
      <c r="A126" s="8">
        <v>125</v>
      </c>
      <c r="B126" s="13">
        <v>188</v>
      </c>
      <c r="C126" s="10" t="s">
        <v>216</v>
      </c>
      <c r="D126" s="74" t="s">
        <v>88</v>
      </c>
      <c r="E126" s="13">
        <v>2</v>
      </c>
      <c r="F126" s="35">
        <v>1</v>
      </c>
      <c r="G126" s="35">
        <v>2</v>
      </c>
      <c r="H126" s="35">
        <v>1</v>
      </c>
      <c r="I126" s="35">
        <v>2</v>
      </c>
      <c r="J126" s="35">
        <v>1</v>
      </c>
      <c r="K126" s="35">
        <v>1</v>
      </c>
      <c r="L126" s="35">
        <v>2</v>
      </c>
      <c r="M126" s="35">
        <v>2</v>
      </c>
      <c r="N126" s="35">
        <v>2</v>
      </c>
      <c r="O126" s="35">
        <v>2</v>
      </c>
      <c r="P126" s="35">
        <v>2</v>
      </c>
      <c r="Q126" s="35">
        <v>2</v>
      </c>
      <c r="R126" s="35">
        <v>2</v>
      </c>
      <c r="S126" s="35">
        <v>2</v>
      </c>
      <c r="T126" s="35">
        <v>2</v>
      </c>
      <c r="U126" s="35">
        <v>2</v>
      </c>
      <c r="V126" s="35">
        <v>2</v>
      </c>
      <c r="W126" s="35">
        <v>2</v>
      </c>
      <c r="X126" s="35">
        <v>2</v>
      </c>
      <c r="Y126" s="35">
        <v>2</v>
      </c>
      <c r="Z126" s="35">
        <v>2</v>
      </c>
      <c r="AA126" s="35">
        <v>2</v>
      </c>
      <c r="AB126" s="35">
        <v>3</v>
      </c>
      <c r="AC126" s="35">
        <v>2</v>
      </c>
      <c r="AD126" s="35">
        <v>3</v>
      </c>
      <c r="AE126" s="35">
        <v>3</v>
      </c>
      <c r="AF126" s="35">
        <v>2</v>
      </c>
      <c r="AG126" s="35">
        <v>1</v>
      </c>
      <c r="AH126" s="86">
        <f t="shared" si="1"/>
        <v>54</v>
      </c>
    </row>
    <row r="127" spans="1:34" s="4" customFormat="1" ht="12.75" customHeight="1" x14ac:dyDescent="0.25">
      <c r="A127" s="9">
        <v>126</v>
      </c>
      <c r="B127" s="13">
        <v>188</v>
      </c>
      <c r="C127" s="10" t="s">
        <v>214</v>
      </c>
      <c r="D127" s="74" t="s">
        <v>84</v>
      </c>
      <c r="E127" s="13">
        <v>2</v>
      </c>
      <c r="F127" s="35">
        <v>0</v>
      </c>
      <c r="G127" s="35">
        <v>1</v>
      </c>
      <c r="H127" s="35">
        <v>1</v>
      </c>
      <c r="I127" s="35">
        <v>1</v>
      </c>
      <c r="J127" s="35">
        <v>2</v>
      </c>
      <c r="K127" s="35">
        <v>0</v>
      </c>
      <c r="L127" s="35">
        <v>0</v>
      </c>
      <c r="M127" s="35">
        <v>1</v>
      </c>
      <c r="N127" s="35">
        <v>2</v>
      </c>
      <c r="O127" s="35">
        <v>1</v>
      </c>
      <c r="P127" s="35">
        <v>2</v>
      </c>
      <c r="Q127" s="35">
        <v>2</v>
      </c>
      <c r="R127" s="35">
        <v>0</v>
      </c>
      <c r="S127" s="35">
        <v>0</v>
      </c>
      <c r="T127" s="35">
        <v>1</v>
      </c>
      <c r="U127" s="35">
        <v>2</v>
      </c>
      <c r="V127" s="35">
        <v>2</v>
      </c>
      <c r="W127" s="35">
        <v>0</v>
      </c>
      <c r="X127" s="35">
        <v>0</v>
      </c>
      <c r="Y127" s="35">
        <v>0</v>
      </c>
      <c r="Z127" s="35">
        <v>2</v>
      </c>
      <c r="AA127" s="35">
        <v>0</v>
      </c>
      <c r="AB127" s="35"/>
      <c r="AC127" s="35"/>
      <c r="AD127" s="35">
        <v>0</v>
      </c>
      <c r="AE127" s="35">
        <v>0</v>
      </c>
      <c r="AF127" s="35">
        <v>1</v>
      </c>
      <c r="AG127" s="35">
        <v>3</v>
      </c>
      <c r="AH127" s="86">
        <f t="shared" si="1"/>
        <v>24</v>
      </c>
    </row>
    <row r="128" spans="1:34" s="4" customFormat="1" ht="12.75" customHeight="1" x14ac:dyDescent="0.25">
      <c r="A128" s="8">
        <v>127</v>
      </c>
      <c r="B128" s="13">
        <v>188</v>
      </c>
      <c r="C128" s="10" t="s">
        <v>216</v>
      </c>
      <c r="D128" s="74" t="s">
        <v>90</v>
      </c>
      <c r="E128" s="13">
        <v>1</v>
      </c>
      <c r="F128" s="35">
        <v>0</v>
      </c>
      <c r="G128" s="35">
        <v>1</v>
      </c>
      <c r="H128" s="35">
        <v>0</v>
      </c>
      <c r="I128" s="35">
        <v>2</v>
      </c>
      <c r="J128" s="35">
        <v>2</v>
      </c>
      <c r="K128" s="35">
        <v>0</v>
      </c>
      <c r="L128" s="35">
        <v>1</v>
      </c>
      <c r="M128" s="35">
        <v>2</v>
      </c>
      <c r="N128" s="35">
        <v>2</v>
      </c>
      <c r="O128" s="35">
        <v>1</v>
      </c>
      <c r="P128" s="35">
        <v>2</v>
      </c>
      <c r="Q128" s="35">
        <v>2</v>
      </c>
      <c r="R128" s="35">
        <v>2</v>
      </c>
      <c r="S128" s="35">
        <v>0</v>
      </c>
      <c r="T128" s="35">
        <v>2</v>
      </c>
      <c r="U128" s="35">
        <v>2</v>
      </c>
      <c r="V128" s="35">
        <v>1</v>
      </c>
      <c r="W128" s="35">
        <v>2</v>
      </c>
      <c r="X128" s="35">
        <v>2</v>
      </c>
      <c r="Y128" s="35">
        <v>2</v>
      </c>
      <c r="Z128" s="35">
        <v>2</v>
      </c>
      <c r="AA128" s="34"/>
      <c r="AB128" s="34"/>
      <c r="AC128" s="35">
        <v>3</v>
      </c>
      <c r="AD128" s="35">
        <v>1</v>
      </c>
      <c r="AE128" s="35">
        <v>0</v>
      </c>
      <c r="AF128" s="35">
        <v>3</v>
      </c>
      <c r="AG128" s="35">
        <v>0</v>
      </c>
      <c r="AH128" s="86">
        <f t="shared" si="1"/>
        <v>37</v>
      </c>
    </row>
    <row r="129" spans="1:34" s="4" customFormat="1" ht="12.75" customHeight="1" x14ac:dyDescent="0.25">
      <c r="A129" s="9">
        <v>128</v>
      </c>
      <c r="B129" s="40">
        <v>188</v>
      </c>
      <c r="C129" s="43" t="s">
        <v>216</v>
      </c>
      <c r="D129" s="81" t="s">
        <v>85</v>
      </c>
      <c r="E129" s="13">
        <v>2</v>
      </c>
      <c r="F129" s="35">
        <v>0</v>
      </c>
      <c r="G129" s="35">
        <v>1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2</v>
      </c>
      <c r="U129" s="35">
        <v>0</v>
      </c>
      <c r="V129" s="35">
        <v>1</v>
      </c>
      <c r="W129" s="35">
        <v>2</v>
      </c>
      <c r="X129" s="35">
        <v>0</v>
      </c>
      <c r="Y129" s="35">
        <v>0</v>
      </c>
      <c r="Z129" s="35">
        <v>2</v>
      </c>
      <c r="AA129" s="34"/>
      <c r="AB129" s="34"/>
      <c r="AC129" s="34"/>
      <c r="AD129" s="34"/>
      <c r="AE129" s="34"/>
      <c r="AF129" s="34"/>
      <c r="AG129" s="34"/>
      <c r="AH129" s="86">
        <f t="shared" si="1"/>
        <v>8</v>
      </c>
    </row>
    <row r="130" spans="1:34" s="4" customFormat="1" ht="12.75" customHeight="1" x14ac:dyDescent="0.25">
      <c r="A130" s="9">
        <v>129</v>
      </c>
      <c r="B130" s="40">
        <v>188</v>
      </c>
      <c r="C130" s="43" t="s">
        <v>216</v>
      </c>
      <c r="D130" s="81" t="s">
        <v>91</v>
      </c>
      <c r="E130" s="13">
        <v>2</v>
      </c>
      <c r="F130" s="36">
        <v>0</v>
      </c>
      <c r="G130" s="36">
        <v>1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2</v>
      </c>
      <c r="Q130" s="36">
        <v>0</v>
      </c>
      <c r="R130" s="36">
        <v>1</v>
      </c>
      <c r="S130" s="36">
        <v>0</v>
      </c>
      <c r="T130" s="36">
        <v>1</v>
      </c>
      <c r="U130" s="36">
        <v>0</v>
      </c>
      <c r="V130" s="36">
        <v>1</v>
      </c>
      <c r="W130" s="36">
        <v>0</v>
      </c>
      <c r="X130" s="36">
        <v>0</v>
      </c>
      <c r="Y130" s="36">
        <v>0</v>
      </c>
      <c r="Z130" s="36">
        <v>2</v>
      </c>
      <c r="AA130" s="34"/>
      <c r="AB130" s="34"/>
      <c r="AC130" s="34"/>
      <c r="AD130" s="34"/>
      <c r="AE130" s="34"/>
      <c r="AF130" s="34"/>
      <c r="AG130" s="34"/>
      <c r="AH130" s="86">
        <f t="shared" ref="AH130:AH193" si="2">SUM(F130:AG130)</f>
        <v>8</v>
      </c>
    </row>
    <row r="131" spans="1:34" s="4" customFormat="1" ht="12.75" customHeight="1" x14ac:dyDescent="0.25">
      <c r="A131" s="8">
        <v>130</v>
      </c>
      <c r="B131" s="40">
        <v>188</v>
      </c>
      <c r="C131" s="43" t="s">
        <v>216</v>
      </c>
      <c r="D131" s="81" t="s">
        <v>92</v>
      </c>
      <c r="E131" s="13">
        <v>2</v>
      </c>
      <c r="F131" s="35">
        <v>0</v>
      </c>
      <c r="G131" s="35">
        <v>1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1</v>
      </c>
      <c r="U131" s="35">
        <v>2</v>
      </c>
      <c r="V131" s="35">
        <v>1</v>
      </c>
      <c r="W131" s="35">
        <v>0</v>
      </c>
      <c r="X131" s="35">
        <v>0</v>
      </c>
      <c r="Y131" s="35">
        <v>0</v>
      </c>
      <c r="Z131" s="35">
        <v>2</v>
      </c>
      <c r="AA131" s="34"/>
      <c r="AB131" s="35">
        <v>0</v>
      </c>
      <c r="AC131" s="34"/>
      <c r="AD131" s="35">
        <v>0</v>
      </c>
      <c r="AE131" s="35">
        <v>0</v>
      </c>
      <c r="AF131" s="34"/>
      <c r="AG131" s="35">
        <v>0</v>
      </c>
      <c r="AH131" s="86">
        <f t="shared" si="2"/>
        <v>7</v>
      </c>
    </row>
    <row r="132" spans="1:34" s="4" customFormat="1" ht="12.75" customHeight="1" x14ac:dyDescent="0.25">
      <c r="A132" s="8">
        <v>131</v>
      </c>
      <c r="B132" s="40">
        <v>188</v>
      </c>
      <c r="C132" s="43" t="s">
        <v>216</v>
      </c>
      <c r="D132" s="81" t="s">
        <v>86</v>
      </c>
      <c r="E132" s="13">
        <v>2</v>
      </c>
      <c r="F132" s="35">
        <v>1</v>
      </c>
      <c r="G132" s="35">
        <v>1</v>
      </c>
      <c r="H132" s="35">
        <v>0</v>
      </c>
      <c r="I132" s="35">
        <v>1</v>
      </c>
      <c r="J132" s="35">
        <v>0</v>
      </c>
      <c r="K132" s="35">
        <v>0</v>
      </c>
      <c r="L132" s="35">
        <v>0</v>
      </c>
      <c r="M132" s="35">
        <v>0</v>
      </c>
      <c r="N132" s="35">
        <v>1</v>
      </c>
      <c r="O132" s="35">
        <v>0</v>
      </c>
      <c r="P132" s="35">
        <v>0</v>
      </c>
      <c r="Q132" s="35">
        <v>0</v>
      </c>
      <c r="R132" s="35">
        <v>2</v>
      </c>
      <c r="S132" s="35">
        <v>1</v>
      </c>
      <c r="T132" s="35">
        <v>2</v>
      </c>
      <c r="U132" s="35">
        <v>0</v>
      </c>
      <c r="V132" s="35">
        <v>2</v>
      </c>
      <c r="W132" s="35">
        <v>2</v>
      </c>
      <c r="X132" s="35">
        <v>0</v>
      </c>
      <c r="Y132" s="35">
        <v>0</v>
      </c>
      <c r="Z132" s="35">
        <v>0</v>
      </c>
      <c r="AA132" s="34"/>
      <c r="AB132" s="34"/>
      <c r="AC132" s="34"/>
      <c r="AD132" s="34"/>
      <c r="AE132" s="34"/>
      <c r="AF132" s="34"/>
      <c r="AG132" s="33">
        <v>0</v>
      </c>
      <c r="AH132" s="86">
        <f t="shared" si="2"/>
        <v>13</v>
      </c>
    </row>
    <row r="133" spans="1:34" s="4" customFormat="1" ht="12.75" customHeight="1" x14ac:dyDescent="0.25">
      <c r="A133" s="9">
        <v>132</v>
      </c>
      <c r="B133" s="40">
        <v>188</v>
      </c>
      <c r="C133" s="43" t="s">
        <v>216</v>
      </c>
      <c r="D133" s="81" t="s">
        <v>87</v>
      </c>
      <c r="E133" s="13">
        <v>2</v>
      </c>
      <c r="F133" s="35">
        <v>0</v>
      </c>
      <c r="G133" s="35">
        <v>2</v>
      </c>
      <c r="H133" s="35">
        <v>0</v>
      </c>
      <c r="I133" s="35">
        <v>1</v>
      </c>
      <c r="J133" s="35">
        <v>0</v>
      </c>
      <c r="K133" s="35">
        <v>0</v>
      </c>
      <c r="L133" s="35">
        <v>1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1</v>
      </c>
      <c r="U133" s="35">
        <v>0</v>
      </c>
      <c r="V133" s="35">
        <v>1</v>
      </c>
      <c r="W133" s="35">
        <v>1</v>
      </c>
      <c r="X133" s="35">
        <v>0</v>
      </c>
      <c r="Y133" s="35">
        <v>0</v>
      </c>
      <c r="Z133" s="35">
        <v>2</v>
      </c>
      <c r="AA133" s="34"/>
      <c r="AB133" s="34"/>
      <c r="AC133" s="34"/>
      <c r="AD133" s="35">
        <v>1</v>
      </c>
      <c r="AE133" s="35">
        <v>0</v>
      </c>
      <c r="AF133" s="35">
        <v>0</v>
      </c>
      <c r="AG133" s="35">
        <v>0</v>
      </c>
      <c r="AH133" s="86">
        <f t="shared" si="2"/>
        <v>10</v>
      </c>
    </row>
    <row r="134" spans="1:34" s="4" customFormat="1" ht="12.75" customHeight="1" x14ac:dyDescent="0.25">
      <c r="A134" s="8">
        <v>133</v>
      </c>
      <c r="B134" s="13">
        <v>187</v>
      </c>
      <c r="C134" s="10" t="s">
        <v>214</v>
      </c>
      <c r="D134" s="75" t="s">
        <v>83</v>
      </c>
      <c r="E134" s="26" t="s">
        <v>231</v>
      </c>
      <c r="F134" s="35">
        <v>0</v>
      </c>
      <c r="G134" s="35">
        <v>2</v>
      </c>
      <c r="H134" s="35">
        <v>1</v>
      </c>
      <c r="I134" s="35">
        <v>2</v>
      </c>
      <c r="J134" s="35">
        <v>1</v>
      </c>
      <c r="K134" s="35">
        <v>1</v>
      </c>
      <c r="L134" s="35">
        <v>1</v>
      </c>
      <c r="M134" s="35">
        <v>0</v>
      </c>
      <c r="N134" s="35">
        <v>2</v>
      </c>
      <c r="O134" s="35">
        <v>2</v>
      </c>
      <c r="P134" s="35">
        <v>2</v>
      </c>
      <c r="Q134" s="35">
        <v>0</v>
      </c>
      <c r="R134" s="35">
        <v>1</v>
      </c>
      <c r="S134" s="35">
        <v>0</v>
      </c>
      <c r="T134" s="35">
        <v>2</v>
      </c>
      <c r="U134" s="35">
        <v>0</v>
      </c>
      <c r="V134" s="35">
        <v>2</v>
      </c>
      <c r="W134" s="35">
        <v>2</v>
      </c>
      <c r="X134" s="35">
        <v>0</v>
      </c>
      <c r="Y134" s="35">
        <v>1</v>
      </c>
      <c r="Z134" s="35">
        <v>2</v>
      </c>
      <c r="AA134" s="35">
        <v>0</v>
      </c>
      <c r="AB134" s="35">
        <v>0</v>
      </c>
      <c r="AC134" s="35">
        <v>1</v>
      </c>
      <c r="AD134" s="35">
        <v>0</v>
      </c>
      <c r="AE134" s="35">
        <v>0</v>
      </c>
      <c r="AF134" s="35">
        <v>3</v>
      </c>
      <c r="AG134" s="35">
        <v>1</v>
      </c>
      <c r="AH134" s="86">
        <f t="shared" si="2"/>
        <v>29</v>
      </c>
    </row>
    <row r="135" spans="1:34" s="4" customFormat="1" ht="12.75" customHeight="1" x14ac:dyDescent="0.25">
      <c r="A135" s="9">
        <v>134</v>
      </c>
      <c r="B135" s="40">
        <v>187</v>
      </c>
      <c r="C135" s="43" t="s">
        <v>214</v>
      </c>
      <c r="D135" s="76" t="s">
        <v>80</v>
      </c>
      <c r="E135" s="26" t="s">
        <v>231</v>
      </c>
      <c r="F135" s="35">
        <v>1</v>
      </c>
      <c r="G135" s="35">
        <v>0</v>
      </c>
      <c r="H135" s="35">
        <v>1</v>
      </c>
      <c r="I135" s="35">
        <v>2</v>
      </c>
      <c r="J135" s="35">
        <v>0</v>
      </c>
      <c r="K135" s="35">
        <v>1</v>
      </c>
      <c r="L135" s="35">
        <v>1</v>
      </c>
      <c r="M135" s="35">
        <v>1</v>
      </c>
      <c r="N135" s="35">
        <v>1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1</v>
      </c>
      <c r="U135" s="35">
        <v>1</v>
      </c>
      <c r="V135" s="35">
        <v>1</v>
      </c>
      <c r="W135" s="35">
        <v>0</v>
      </c>
      <c r="X135" s="35">
        <v>0</v>
      </c>
      <c r="Y135" s="35">
        <v>0</v>
      </c>
      <c r="Z135" s="35">
        <v>1</v>
      </c>
      <c r="AA135" s="34"/>
      <c r="AB135" s="34"/>
      <c r="AC135" s="34"/>
      <c r="AD135" s="34"/>
      <c r="AE135" s="34"/>
      <c r="AF135" s="35">
        <v>0</v>
      </c>
      <c r="AG135" s="34"/>
      <c r="AH135" s="86">
        <f t="shared" si="2"/>
        <v>12</v>
      </c>
    </row>
    <row r="136" spans="1:34" s="4" customFormat="1" ht="12.75" customHeight="1" x14ac:dyDescent="0.25">
      <c r="A136" s="9">
        <v>135</v>
      </c>
      <c r="B136" s="40">
        <v>187</v>
      </c>
      <c r="C136" s="43" t="s">
        <v>214</v>
      </c>
      <c r="D136" s="76" t="s">
        <v>82</v>
      </c>
      <c r="E136" s="26" t="s">
        <v>231</v>
      </c>
      <c r="F136" s="35">
        <v>0</v>
      </c>
      <c r="G136" s="35">
        <v>0</v>
      </c>
      <c r="H136" s="35">
        <v>0</v>
      </c>
      <c r="I136" s="35">
        <v>1</v>
      </c>
      <c r="J136" s="35">
        <v>0</v>
      </c>
      <c r="K136" s="35">
        <v>0</v>
      </c>
      <c r="L136" s="35">
        <v>1</v>
      </c>
      <c r="M136" s="35">
        <v>0</v>
      </c>
      <c r="N136" s="35">
        <v>0</v>
      </c>
      <c r="O136" s="35">
        <v>0</v>
      </c>
      <c r="P136" s="35">
        <v>2</v>
      </c>
      <c r="Q136" s="35">
        <v>0</v>
      </c>
      <c r="R136" s="35">
        <v>2</v>
      </c>
      <c r="S136" s="35">
        <v>0</v>
      </c>
      <c r="T136" s="35">
        <v>1</v>
      </c>
      <c r="U136" s="35">
        <v>2</v>
      </c>
      <c r="V136" s="35">
        <v>1</v>
      </c>
      <c r="W136" s="35">
        <v>0</v>
      </c>
      <c r="X136" s="35">
        <v>0</v>
      </c>
      <c r="Y136" s="35">
        <v>1</v>
      </c>
      <c r="Z136" s="35">
        <v>2</v>
      </c>
      <c r="AA136" s="34"/>
      <c r="AB136" s="34"/>
      <c r="AC136" s="34"/>
      <c r="AD136" s="34"/>
      <c r="AE136" s="35"/>
      <c r="AF136" s="35">
        <v>0</v>
      </c>
      <c r="AG136" s="34"/>
      <c r="AH136" s="86">
        <f t="shared" si="2"/>
        <v>13</v>
      </c>
    </row>
    <row r="137" spans="1:34" s="4" customFormat="1" ht="12.75" customHeight="1" x14ac:dyDescent="0.25">
      <c r="A137" s="8">
        <v>136</v>
      </c>
      <c r="B137" s="40">
        <v>187</v>
      </c>
      <c r="C137" s="43" t="s">
        <v>214</v>
      </c>
      <c r="D137" s="76" t="s">
        <v>81</v>
      </c>
      <c r="E137" s="26" t="s">
        <v>231</v>
      </c>
      <c r="F137" s="35">
        <v>0</v>
      </c>
      <c r="G137" s="35">
        <v>2</v>
      </c>
      <c r="H137" s="35">
        <v>1</v>
      </c>
      <c r="I137" s="35">
        <v>1</v>
      </c>
      <c r="J137" s="35">
        <v>0</v>
      </c>
      <c r="K137" s="35">
        <v>0</v>
      </c>
      <c r="L137" s="35">
        <v>0</v>
      </c>
      <c r="M137" s="35">
        <v>2</v>
      </c>
      <c r="N137" s="35">
        <v>0</v>
      </c>
      <c r="O137" s="35">
        <v>0</v>
      </c>
      <c r="P137" s="35">
        <v>1</v>
      </c>
      <c r="Q137" s="35">
        <v>0</v>
      </c>
      <c r="R137" s="35">
        <v>2</v>
      </c>
      <c r="S137" s="35">
        <v>0</v>
      </c>
      <c r="T137" s="35">
        <v>1</v>
      </c>
      <c r="U137" s="35">
        <v>2</v>
      </c>
      <c r="V137" s="35">
        <v>1</v>
      </c>
      <c r="W137" s="35">
        <v>0</v>
      </c>
      <c r="X137" s="35">
        <v>0</v>
      </c>
      <c r="Y137" s="35">
        <v>0</v>
      </c>
      <c r="Z137" s="35">
        <v>2</v>
      </c>
      <c r="AA137" s="35">
        <v>0</v>
      </c>
      <c r="AB137" s="34"/>
      <c r="AC137" s="35">
        <v>0</v>
      </c>
      <c r="AD137" s="34"/>
      <c r="AE137" s="35">
        <v>0</v>
      </c>
      <c r="AF137" s="35">
        <v>0</v>
      </c>
      <c r="AG137" s="34"/>
      <c r="AH137" s="86">
        <f t="shared" si="2"/>
        <v>15</v>
      </c>
    </row>
    <row r="138" spans="1:34" s="4" customFormat="1" ht="12.75" customHeight="1" x14ac:dyDescent="0.25">
      <c r="A138" s="8">
        <v>137</v>
      </c>
      <c r="B138" s="13">
        <v>182</v>
      </c>
      <c r="C138" s="10" t="s">
        <v>214</v>
      </c>
      <c r="D138" s="75" t="s">
        <v>79</v>
      </c>
      <c r="E138" s="26" t="s">
        <v>230</v>
      </c>
      <c r="F138" s="35">
        <v>1</v>
      </c>
      <c r="G138" s="35">
        <v>1</v>
      </c>
      <c r="H138" s="35">
        <v>0</v>
      </c>
      <c r="I138" s="35">
        <v>2</v>
      </c>
      <c r="J138" s="35">
        <v>2</v>
      </c>
      <c r="K138" s="35">
        <v>0</v>
      </c>
      <c r="L138" s="35">
        <v>0</v>
      </c>
      <c r="M138" s="35">
        <v>2</v>
      </c>
      <c r="N138" s="35">
        <v>0</v>
      </c>
      <c r="O138" s="35">
        <v>2</v>
      </c>
      <c r="P138" s="35">
        <v>2</v>
      </c>
      <c r="Q138" s="35">
        <v>2</v>
      </c>
      <c r="R138" s="35">
        <v>2</v>
      </c>
      <c r="S138" s="35">
        <v>2</v>
      </c>
      <c r="T138" s="35">
        <v>2</v>
      </c>
      <c r="U138" s="35">
        <v>0</v>
      </c>
      <c r="V138" s="35">
        <v>2</v>
      </c>
      <c r="W138" s="35">
        <v>0</v>
      </c>
      <c r="X138" s="35">
        <v>0</v>
      </c>
      <c r="Y138" s="35">
        <v>1</v>
      </c>
      <c r="Z138" s="35">
        <v>2</v>
      </c>
      <c r="AA138" s="35">
        <v>0</v>
      </c>
      <c r="AB138" s="34"/>
      <c r="AC138" s="35">
        <v>1</v>
      </c>
      <c r="AD138" s="34"/>
      <c r="AE138" s="35">
        <v>0</v>
      </c>
      <c r="AF138" s="35">
        <v>1</v>
      </c>
      <c r="AG138" s="35">
        <v>1</v>
      </c>
      <c r="AH138" s="86">
        <f t="shared" si="2"/>
        <v>28</v>
      </c>
    </row>
    <row r="139" spans="1:34" s="4" customFormat="1" ht="12.75" customHeight="1" x14ac:dyDescent="0.25">
      <c r="A139" s="9">
        <v>138</v>
      </c>
      <c r="B139" s="13">
        <v>180</v>
      </c>
      <c r="C139" s="10" t="s">
        <v>214</v>
      </c>
      <c r="D139" s="75" t="s">
        <v>76</v>
      </c>
      <c r="E139" s="26" t="s">
        <v>230</v>
      </c>
      <c r="F139" s="35">
        <v>0</v>
      </c>
      <c r="G139" s="35">
        <v>1</v>
      </c>
      <c r="H139" s="35">
        <v>0</v>
      </c>
      <c r="I139" s="35">
        <v>1</v>
      </c>
      <c r="J139" s="35">
        <v>1</v>
      </c>
      <c r="K139" s="35">
        <v>1</v>
      </c>
      <c r="L139" s="35">
        <v>1</v>
      </c>
      <c r="M139" s="35">
        <v>0</v>
      </c>
      <c r="N139" s="35">
        <v>2</v>
      </c>
      <c r="O139" s="35">
        <v>0</v>
      </c>
      <c r="P139" s="35">
        <v>2</v>
      </c>
      <c r="Q139" s="35">
        <v>1</v>
      </c>
      <c r="R139" s="35">
        <v>0</v>
      </c>
      <c r="S139" s="35">
        <v>2</v>
      </c>
      <c r="T139" s="35">
        <v>2</v>
      </c>
      <c r="U139" s="35">
        <v>0</v>
      </c>
      <c r="V139" s="35">
        <v>0</v>
      </c>
      <c r="W139" s="35">
        <v>2</v>
      </c>
      <c r="X139" s="35">
        <v>0</v>
      </c>
      <c r="Y139" s="35">
        <v>0</v>
      </c>
      <c r="Z139" s="35">
        <v>2</v>
      </c>
      <c r="AA139" s="34"/>
      <c r="AB139" s="34"/>
      <c r="AC139" s="35">
        <v>0</v>
      </c>
      <c r="AD139" s="34"/>
      <c r="AE139" s="35">
        <v>0</v>
      </c>
      <c r="AF139" s="35">
        <v>1</v>
      </c>
      <c r="AG139" s="34"/>
      <c r="AH139" s="86">
        <f t="shared" si="2"/>
        <v>19</v>
      </c>
    </row>
    <row r="140" spans="1:34" s="4" customFormat="1" ht="12.75" customHeight="1" x14ac:dyDescent="0.25">
      <c r="A140" s="8">
        <v>139</v>
      </c>
      <c r="B140" s="40">
        <v>180</v>
      </c>
      <c r="C140" s="43" t="s">
        <v>214</v>
      </c>
      <c r="D140" s="76" t="s">
        <v>77</v>
      </c>
      <c r="E140" s="26" t="s">
        <v>230</v>
      </c>
      <c r="F140" s="35">
        <v>0</v>
      </c>
      <c r="G140" s="35">
        <v>1</v>
      </c>
      <c r="H140" s="35">
        <v>0</v>
      </c>
      <c r="I140" s="35">
        <v>2</v>
      </c>
      <c r="J140" s="35">
        <v>0</v>
      </c>
      <c r="K140" s="35">
        <v>0</v>
      </c>
      <c r="L140" s="35">
        <v>0</v>
      </c>
      <c r="M140" s="35">
        <v>1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1</v>
      </c>
      <c r="U140" s="35">
        <v>0</v>
      </c>
      <c r="V140" s="35">
        <v>2</v>
      </c>
      <c r="W140" s="35">
        <v>1</v>
      </c>
      <c r="X140" s="35">
        <v>0</v>
      </c>
      <c r="Y140" s="35">
        <v>0</v>
      </c>
      <c r="Z140" s="35">
        <v>1</v>
      </c>
      <c r="AA140" s="35">
        <v>0</v>
      </c>
      <c r="AB140" s="34"/>
      <c r="AC140" s="34"/>
      <c r="AD140" s="34"/>
      <c r="AE140" s="34"/>
      <c r="AF140" s="34"/>
      <c r="AG140" s="35">
        <v>2</v>
      </c>
      <c r="AH140" s="86">
        <f t="shared" si="2"/>
        <v>11</v>
      </c>
    </row>
    <row r="141" spans="1:34" s="4" customFormat="1" ht="12.75" customHeight="1" x14ac:dyDescent="0.25">
      <c r="A141" s="9">
        <v>140</v>
      </c>
      <c r="B141" s="13">
        <v>180</v>
      </c>
      <c r="C141" s="10" t="s">
        <v>216</v>
      </c>
      <c r="D141" s="75" t="s">
        <v>78</v>
      </c>
      <c r="E141" s="26" t="s">
        <v>230</v>
      </c>
      <c r="F141" s="35">
        <v>1</v>
      </c>
      <c r="G141" s="35">
        <v>1</v>
      </c>
      <c r="H141" s="35">
        <v>1</v>
      </c>
      <c r="I141" s="35">
        <v>2</v>
      </c>
      <c r="J141" s="35">
        <v>1</v>
      </c>
      <c r="K141" s="35"/>
      <c r="L141" s="35">
        <v>1</v>
      </c>
      <c r="M141" s="35">
        <v>1</v>
      </c>
      <c r="N141" s="35">
        <v>1</v>
      </c>
      <c r="O141" s="35">
        <v>1</v>
      </c>
      <c r="P141" s="35">
        <v>0</v>
      </c>
      <c r="Q141" s="35">
        <v>1</v>
      </c>
      <c r="R141" s="35">
        <v>0</v>
      </c>
      <c r="S141" s="35">
        <v>2</v>
      </c>
      <c r="T141" s="35">
        <v>1</v>
      </c>
      <c r="U141" s="35">
        <v>0</v>
      </c>
      <c r="V141" s="35">
        <v>2</v>
      </c>
      <c r="W141" s="35">
        <v>0</v>
      </c>
      <c r="X141" s="35">
        <v>0</v>
      </c>
      <c r="Y141" s="35">
        <v>0</v>
      </c>
      <c r="Z141" s="35">
        <v>1</v>
      </c>
      <c r="AA141" s="35">
        <v>2</v>
      </c>
      <c r="AB141" s="34"/>
      <c r="AC141" s="34"/>
      <c r="AD141" s="35">
        <v>2</v>
      </c>
      <c r="AE141" s="34"/>
      <c r="AF141" s="34"/>
      <c r="AG141" s="34"/>
      <c r="AH141" s="86">
        <f t="shared" si="2"/>
        <v>21</v>
      </c>
    </row>
    <row r="142" spans="1:34" s="4" customFormat="1" ht="12.75" customHeight="1" x14ac:dyDescent="0.25">
      <c r="A142" s="9">
        <v>141</v>
      </c>
      <c r="B142" s="13">
        <v>177</v>
      </c>
      <c r="C142" s="10" t="s">
        <v>216</v>
      </c>
      <c r="D142" s="77" t="s">
        <v>71</v>
      </c>
      <c r="E142" s="27" t="s">
        <v>230</v>
      </c>
      <c r="F142" s="35">
        <v>1</v>
      </c>
      <c r="G142" s="35">
        <v>1</v>
      </c>
      <c r="H142" s="35">
        <v>1</v>
      </c>
      <c r="I142" s="35">
        <v>2</v>
      </c>
      <c r="J142" s="35">
        <v>2</v>
      </c>
      <c r="K142" s="35">
        <v>1</v>
      </c>
      <c r="L142" s="35">
        <v>2</v>
      </c>
      <c r="M142" s="35">
        <v>2</v>
      </c>
      <c r="N142" s="35">
        <v>2</v>
      </c>
      <c r="O142" s="35">
        <v>0</v>
      </c>
      <c r="P142" s="35">
        <v>2</v>
      </c>
      <c r="Q142" s="35">
        <v>2</v>
      </c>
      <c r="R142" s="35">
        <v>1</v>
      </c>
      <c r="S142" s="35">
        <v>2</v>
      </c>
      <c r="T142" s="35">
        <v>2</v>
      </c>
      <c r="U142" s="35">
        <v>2</v>
      </c>
      <c r="V142" s="35">
        <v>1</v>
      </c>
      <c r="W142" s="35">
        <v>2</v>
      </c>
      <c r="X142" s="35">
        <v>2</v>
      </c>
      <c r="Y142" s="35">
        <v>1</v>
      </c>
      <c r="Z142" s="35">
        <v>2</v>
      </c>
      <c r="AA142" s="35">
        <v>0</v>
      </c>
      <c r="AB142" s="34"/>
      <c r="AC142" s="35">
        <v>2</v>
      </c>
      <c r="AD142" s="35">
        <v>0</v>
      </c>
      <c r="AE142" s="35">
        <v>3</v>
      </c>
      <c r="AF142" s="35">
        <v>2</v>
      </c>
      <c r="AG142" s="35">
        <v>3</v>
      </c>
      <c r="AH142" s="86">
        <f t="shared" si="2"/>
        <v>43</v>
      </c>
    </row>
    <row r="143" spans="1:34" s="4" customFormat="1" ht="12.75" customHeight="1" x14ac:dyDescent="0.25">
      <c r="A143" s="8">
        <v>142</v>
      </c>
      <c r="B143" s="13">
        <v>177</v>
      </c>
      <c r="C143" s="10" t="s">
        <v>216</v>
      </c>
      <c r="D143" s="77" t="s">
        <v>74</v>
      </c>
      <c r="E143" s="27" t="s">
        <v>230</v>
      </c>
      <c r="F143" s="35">
        <v>0</v>
      </c>
      <c r="G143" s="35">
        <v>1</v>
      </c>
      <c r="H143" s="35">
        <v>0</v>
      </c>
      <c r="I143" s="35">
        <v>2</v>
      </c>
      <c r="J143" s="35">
        <v>1</v>
      </c>
      <c r="K143" s="35">
        <v>1</v>
      </c>
      <c r="L143" s="35">
        <v>2</v>
      </c>
      <c r="M143" s="35">
        <v>0</v>
      </c>
      <c r="N143" s="35">
        <v>1</v>
      </c>
      <c r="O143" s="35">
        <v>0</v>
      </c>
      <c r="P143" s="35">
        <v>2</v>
      </c>
      <c r="Q143" s="35">
        <v>2</v>
      </c>
      <c r="R143" s="35">
        <v>2</v>
      </c>
      <c r="S143" s="35">
        <v>2</v>
      </c>
      <c r="T143" s="35">
        <v>2</v>
      </c>
      <c r="U143" s="35">
        <v>0</v>
      </c>
      <c r="V143" s="35">
        <v>1</v>
      </c>
      <c r="W143" s="35">
        <v>2</v>
      </c>
      <c r="X143" s="35">
        <v>1</v>
      </c>
      <c r="Y143" s="35">
        <v>0</v>
      </c>
      <c r="Z143" s="35">
        <v>2</v>
      </c>
      <c r="AA143" s="35">
        <v>1</v>
      </c>
      <c r="AB143" s="34"/>
      <c r="AC143" s="35">
        <v>1</v>
      </c>
      <c r="AD143" s="35">
        <v>1</v>
      </c>
      <c r="AE143" s="35">
        <v>2</v>
      </c>
      <c r="AF143" s="35">
        <v>1</v>
      </c>
      <c r="AG143" s="35">
        <v>3</v>
      </c>
      <c r="AH143" s="86">
        <f t="shared" si="2"/>
        <v>33</v>
      </c>
    </row>
    <row r="144" spans="1:34" s="4" customFormat="1" ht="12.75" customHeight="1" x14ac:dyDescent="0.25">
      <c r="A144" s="8">
        <v>143</v>
      </c>
      <c r="B144" s="13">
        <v>177</v>
      </c>
      <c r="C144" s="10" t="s">
        <v>216</v>
      </c>
      <c r="D144" s="75" t="s">
        <v>73</v>
      </c>
      <c r="E144" s="27" t="s">
        <v>231</v>
      </c>
      <c r="F144" s="35">
        <v>0</v>
      </c>
      <c r="G144" s="35">
        <v>2</v>
      </c>
      <c r="H144" s="35">
        <v>1</v>
      </c>
      <c r="I144" s="35">
        <v>2</v>
      </c>
      <c r="J144" s="35">
        <v>2</v>
      </c>
      <c r="K144" s="35">
        <v>0</v>
      </c>
      <c r="L144" s="35">
        <v>1</v>
      </c>
      <c r="M144" s="35">
        <v>0</v>
      </c>
      <c r="N144" s="35">
        <v>2</v>
      </c>
      <c r="O144" s="35">
        <v>2</v>
      </c>
      <c r="P144" s="35">
        <v>2</v>
      </c>
      <c r="Q144" s="35">
        <v>2</v>
      </c>
      <c r="R144" s="35">
        <v>2</v>
      </c>
      <c r="S144" s="35">
        <v>1</v>
      </c>
      <c r="T144" s="35">
        <v>2</v>
      </c>
      <c r="U144" s="35">
        <v>2</v>
      </c>
      <c r="V144" s="35">
        <v>2</v>
      </c>
      <c r="W144" s="35">
        <v>1</v>
      </c>
      <c r="X144" s="35">
        <v>2</v>
      </c>
      <c r="Y144" s="35">
        <v>0</v>
      </c>
      <c r="Z144" s="35">
        <v>2</v>
      </c>
      <c r="AA144" s="35">
        <v>2</v>
      </c>
      <c r="AB144" s="35">
        <v>1</v>
      </c>
      <c r="AC144" s="35">
        <v>3</v>
      </c>
      <c r="AD144" s="34"/>
      <c r="AE144" s="35">
        <v>2</v>
      </c>
      <c r="AF144" s="35">
        <v>3</v>
      </c>
      <c r="AG144" s="35">
        <v>1</v>
      </c>
      <c r="AH144" s="86">
        <f t="shared" si="2"/>
        <v>42</v>
      </c>
    </row>
    <row r="145" spans="1:34" s="4" customFormat="1" ht="12.75" customHeight="1" x14ac:dyDescent="0.25">
      <c r="A145" s="9">
        <v>144</v>
      </c>
      <c r="B145" s="13">
        <v>177</v>
      </c>
      <c r="C145" s="10" t="s">
        <v>214</v>
      </c>
      <c r="D145" s="77" t="s">
        <v>70</v>
      </c>
      <c r="E145" s="27" t="s">
        <v>231</v>
      </c>
      <c r="F145" s="34"/>
      <c r="G145" s="35">
        <v>1</v>
      </c>
      <c r="H145" s="35">
        <v>1</v>
      </c>
      <c r="I145" s="35">
        <v>1</v>
      </c>
      <c r="J145" s="35">
        <v>1</v>
      </c>
      <c r="K145" s="35">
        <v>0</v>
      </c>
      <c r="L145" s="35">
        <v>1</v>
      </c>
      <c r="M145" s="35">
        <v>2</v>
      </c>
      <c r="N145" s="35">
        <v>1</v>
      </c>
      <c r="O145" s="35">
        <v>2</v>
      </c>
      <c r="P145" s="35">
        <v>2</v>
      </c>
      <c r="Q145" s="35">
        <v>1</v>
      </c>
      <c r="R145" s="35">
        <v>2</v>
      </c>
      <c r="S145" s="35">
        <v>0</v>
      </c>
      <c r="T145" s="35">
        <v>2</v>
      </c>
      <c r="U145" s="35">
        <v>2</v>
      </c>
      <c r="V145" s="35">
        <v>2</v>
      </c>
      <c r="W145" s="35">
        <v>2</v>
      </c>
      <c r="X145" s="35">
        <v>1</v>
      </c>
      <c r="Y145" s="35">
        <v>0</v>
      </c>
      <c r="Z145" s="35">
        <v>2</v>
      </c>
      <c r="AA145" s="35">
        <v>1</v>
      </c>
      <c r="AB145" s="35">
        <v>0</v>
      </c>
      <c r="AC145" s="35">
        <v>2</v>
      </c>
      <c r="AD145" s="35">
        <v>2</v>
      </c>
      <c r="AE145" s="34"/>
      <c r="AF145" s="34"/>
      <c r="AG145" s="34"/>
      <c r="AH145" s="86">
        <f t="shared" si="2"/>
        <v>31</v>
      </c>
    </row>
    <row r="146" spans="1:34" s="4" customFormat="1" ht="12.75" customHeight="1" x14ac:dyDescent="0.25">
      <c r="A146" s="8">
        <v>145</v>
      </c>
      <c r="B146" s="13">
        <v>177</v>
      </c>
      <c r="C146" s="10" t="s">
        <v>216</v>
      </c>
      <c r="D146" s="77" t="s">
        <v>75</v>
      </c>
      <c r="E146" s="27" t="s">
        <v>231</v>
      </c>
      <c r="F146" s="36">
        <v>0</v>
      </c>
      <c r="G146" s="36">
        <v>1</v>
      </c>
      <c r="H146" s="36">
        <v>0</v>
      </c>
      <c r="I146" s="36">
        <v>1</v>
      </c>
      <c r="J146" s="36">
        <v>0</v>
      </c>
      <c r="K146" s="36">
        <v>0</v>
      </c>
      <c r="L146" s="36">
        <v>1</v>
      </c>
      <c r="M146" s="36">
        <v>2</v>
      </c>
      <c r="N146" s="36">
        <v>1</v>
      </c>
      <c r="O146" s="36">
        <v>2</v>
      </c>
      <c r="P146" s="36">
        <v>0</v>
      </c>
      <c r="Q146" s="36">
        <v>1</v>
      </c>
      <c r="R146" s="36">
        <v>2</v>
      </c>
      <c r="S146" s="36">
        <v>0</v>
      </c>
      <c r="T146" s="36">
        <v>2</v>
      </c>
      <c r="U146" s="36">
        <v>2</v>
      </c>
      <c r="V146" s="36">
        <v>1</v>
      </c>
      <c r="W146" s="36">
        <v>1</v>
      </c>
      <c r="X146" s="36">
        <v>0</v>
      </c>
      <c r="Y146" s="36">
        <v>0</v>
      </c>
      <c r="Z146" s="36">
        <v>2</v>
      </c>
      <c r="AA146" s="34"/>
      <c r="AB146" s="34"/>
      <c r="AC146" s="36">
        <v>2</v>
      </c>
      <c r="AD146" s="36">
        <v>0</v>
      </c>
      <c r="AE146" s="34"/>
      <c r="AF146" s="36">
        <v>1</v>
      </c>
      <c r="AG146" s="34"/>
      <c r="AH146" s="86">
        <f t="shared" si="2"/>
        <v>22</v>
      </c>
    </row>
    <row r="147" spans="1:34" s="5" customFormat="1" ht="12.75" customHeight="1" x14ac:dyDescent="0.25">
      <c r="A147" s="9">
        <v>146</v>
      </c>
      <c r="B147" s="40">
        <v>177</v>
      </c>
      <c r="C147" s="43" t="s">
        <v>216</v>
      </c>
      <c r="D147" s="82" t="s">
        <v>72</v>
      </c>
      <c r="E147" s="27" t="s">
        <v>231</v>
      </c>
      <c r="F147" s="34"/>
      <c r="G147" s="35">
        <v>1</v>
      </c>
      <c r="H147" s="35">
        <v>1</v>
      </c>
      <c r="I147" s="35">
        <v>1</v>
      </c>
      <c r="J147" s="35">
        <v>0</v>
      </c>
      <c r="K147" s="35">
        <v>0</v>
      </c>
      <c r="L147" s="35">
        <v>0</v>
      </c>
      <c r="M147" s="35">
        <v>0</v>
      </c>
      <c r="N147" s="35">
        <v>1</v>
      </c>
      <c r="O147" s="35">
        <v>0</v>
      </c>
      <c r="P147" s="35">
        <v>1</v>
      </c>
      <c r="Q147" s="35">
        <v>1</v>
      </c>
      <c r="R147" s="35">
        <v>0</v>
      </c>
      <c r="S147" s="35">
        <v>0</v>
      </c>
      <c r="T147" s="35">
        <v>2</v>
      </c>
      <c r="U147" s="35">
        <v>2</v>
      </c>
      <c r="V147" s="35">
        <v>1</v>
      </c>
      <c r="W147" s="35">
        <v>0</v>
      </c>
      <c r="X147" s="35">
        <v>0</v>
      </c>
      <c r="Y147" s="35">
        <v>1</v>
      </c>
      <c r="Z147" s="35">
        <v>2</v>
      </c>
      <c r="AA147" s="34"/>
      <c r="AB147" s="34"/>
      <c r="AC147" s="34"/>
      <c r="AD147" s="34"/>
      <c r="AE147" s="34"/>
      <c r="AF147" s="34"/>
      <c r="AG147" s="34"/>
      <c r="AH147" s="86">
        <f t="shared" si="2"/>
        <v>14</v>
      </c>
    </row>
    <row r="148" spans="1:34" s="4" customFormat="1" ht="12.75" customHeight="1" x14ac:dyDescent="0.25">
      <c r="A148" s="9">
        <v>147</v>
      </c>
      <c r="B148" s="13">
        <v>177</v>
      </c>
      <c r="C148" s="10" t="s">
        <v>214</v>
      </c>
      <c r="D148" s="77" t="s">
        <v>68</v>
      </c>
      <c r="E148" s="27" t="s">
        <v>231</v>
      </c>
      <c r="F148" s="35">
        <v>0</v>
      </c>
      <c r="G148" s="35">
        <v>2</v>
      </c>
      <c r="H148" s="35">
        <v>0</v>
      </c>
      <c r="I148" s="35">
        <v>2</v>
      </c>
      <c r="J148" s="35">
        <v>0</v>
      </c>
      <c r="K148" s="35">
        <v>0</v>
      </c>
      <c r="L148" s="35">
        <v>2</v>
      </c>
      <c r="M148" s="35">
        <v>2</v>
      </c>
      <c r="N148" s="35">
        <v>1</v>
      </c>
      <c r="O148" s="35">
        <v>1</v>
      </c>
      <c r="P148" s="35">
        <v>0</v>
      </c>
      <c r="Q148" s="35">
        <v>0</v>
      </c>
      <c r="R148" s="35">
        <v>2</v>
      </c>
      <c r="S148" s="35">
        <v>0</v>
      </c>
      <c r="T148" s="35">
        <v>2</v>
      </c>
      <c r="U148" s="35">
        <v>2</v>
      </c>
      <c r="V148" s="35">
        <v>2</v>
      </c>
      <c r="W148" s="35">
        <v>2</v>
      </c>
      <c r="X148" s="35">
        <v>1</v>
      </c>
      <c r="Y148" s="35">
        <v>2</v>
      </c>
      <c r="Z148" s="35">
        <v>2</v>
      </c>
      <c r="AA148" s="38"/>
      <c r="AB148" s="38"/>
      <c r="AC148" s="35">
        <v>2</v>
      </c>
      <c r="AD148" s="38"/>
      <c r="AE148" s="38"/>
      <c r="AF148" s="38"/>
      <c r="AG148" s="35">
        <v>1</v>
      </c>
      <c r="AH148" s="86">
        <f t="shared" si="2"/>
        <v>28</v>
      </c>
    </row>
    <row r="149" spans="1:34" s="4" customFormat="1" ht="12.75" customHeight="1" x14ac:dyDescent="0.25">
      <c r="A149" s="8">
        <v>148</v>
      </c>
      <c r="B149" s="13">
        <v>177</v>
      </c>
      <c r="C149" s="10" t="s">
        <v>214</v>
      </c>
      <c r="D149" s="77" t="s">
        <v>69</v>
      </c>
      <c r="E149" s="27" t="s">
        <v>231</v>
      </c>
      <c r="F149" s="35">
        <v>0</v>
      </c>
      <c r="G149" s="35">
        <v>2</v>
      </c>
      <c r="H149" s="35">
        <v>0</v>
      </c>
      <c r="I149" s="35">
        <v>2</v>
      </c>
      <c r="J149" s="35">
        <v>0</v>
      </c>
      <c r="K149" s="35">
        <v>0</v>
      </c>
      <c r="L149" s="35">
        <v>1</v>
      </c>
      <c r="M149" s="35">
        <v>2</v>
      </c>
      <c r="N149" s="35">
        <v>1</v>
      </c>
      <c r="O149" s="35">
        <v>2</v>
      </c>
      <c r="P149" s="35">
        <v>1</v>
      </c>
      <c r="Q149" s="35">
        <v>1</v>
      </c>
      <c r="R149" s="35">
        <v>2</v>
      </c>
      <c r="S149" s="35">
        <v>2</v>
      </c>
      <c r="T149" s="35">
        <v>1</v>
      </c>
      <c r="U149" s="35">
        <v>0</v>
      </c>
      <c r="V149" s="35">
        <v>1</v>
      </c>
      <c r="W149" s="35">
        <v>2</v>
      </c>
      <c r="X149" s="35">
        <v>0</v>
      </c>
      <c r="Y149" s="35">
        <v>0</v>
      </c>
      <c r="Z149" s="35">
        <v>2</v>
      </c>
      <c r="AA149" s="35">
        <v>0</v>
      </c>
      <c r="AB149" s="35">
        <v>0</v>
      </c>
      <c r="AC149" s="35">
        <v>2</v>
      </c>
      <c r="AD149" s="35">
        <v>0</v>
      </c>
      <c r="AE149" s="35">
        <v>0</v>
      </c>
      <c r="AF149" s="35">
        <v>0</v>
      </c>
      <c r="AG149" s="35">
        <v>0</v>
      </c>
      <c r="AH149" s="86">
        <f t="shared" si="2"/>
        <v>24</v>
      </c>
    </row>
    <row r="150" spans="1:34" s="4" customFormat="1" ht="12.75" customHeight="1" x14ac:dyDescent="0.25">
      <c r="A150" s="8">
        <v>149</v>
      </c>
      <c r="B150" s="13">
        <v>177</v>
      </c>
      <c r="C150" s="10" t="s">
        <v>214</v>
      </c>
      <c r="D150" s="77" t="s">
        <v>67</v>
      </c>
      <c r="E150" s="27" t="s">
        <v>231</v>
      </c>
      <c r="F150" s="34"/>
      <c r="G150" s="35">
        <v>2</v>
      </c>
      <c r="H150" s="35">
        <v>0</v>
      </c>
      <c r="I150" s="35">
        <v>2</v>
      </c>
      <c r="J150" s="35">
        <v>0</v>
      </c>
      <c r="K150" s="35">
        <v>0</v>
      </c>
      <c r="L150" s="35">
        <v>1</v>
      </c>
      <c r="M150" s="35">
        <v>2</v>
      </c>
      <c r="N150" s="35">
        <v>2</v>
      </c>
      <c r="O150" s="35">
        <v>2</v>
      </c>
      <c r="P150" s="35">
        <v>1</v>
      </c>
      <c r="Q150" s="35">
        <v>0</v>
      </c>
      <c r="R150" s="35">
        <v>0</v>
      </c>
      <c r="S150" s="35">
        <v>2</v>
      </c>
      <c r="T150" s="35">
        <v>2</v>
      </c>
      <c r="U150" s="35">
        <v>1</v>
      </c>
      <c r="V150" s="35">
        <v>2</v>
      </c>
      <c r="W150" s="35">
        <v>0</v>
      </c>
      <c r="X150" s="35">
        <v>0</v>
      </c>
      <c r="Y150" s="35">
        <v>0</v>
      </c>
      <c r="Z150" s="35">
        <v>1</v>
      </c>
      <c r="AA150" s="35">
        <v>0</v>
      </c>
      <c r="AB150" s="35">
        <v>2</v>
      </c>
      <c r="AC150" s="35">
        <v>1</v>
      </c>
      <c r="AD150" s="35">
        <v>0</v>
      </c>
      <c r="AE150" s="38"/>
      <c r="AF150" s="38"/>
      <c r="AG150" s="38"/>
      <c r="AH150" s="86">
        <f t="shared" si="2"/>
        <v>23</v>
      </c>
    </row>
    <row r="151" spans="1:34" s="4" customFormat="1" ht="12.75" customHeight="1" x14ac:dyDescent="0.25">
      <c r="A151" s="9">
        <v>150</v>
      </c>
      <c r="B151" s="13">
        <v>164</v>
      </c>
      <c r="C151" s="10" t="s">
        <v>214</v>
      </c>
      <c r="D151" s="20" t="s">
        <v>66</v>
      </c>
      <c r="E151" s="26" t="s">
        <v>231</v>
      </c>
      <c r="F151" s="35">
        <v>0</v>
      </c>
      <c r="G151" s="35">
        <v>2</v>
      </c>
      <c r="H151" s="35">
        <v>1</v>
      </c>
      <c r="I151" s="35">
        <v>0</v>
      </c>
      <c r="J151" s="35">
        <v>2</v>
      </c>
      <c r="K151" s="35">
        <v>1</v>
      </c>
      <c r="L151" s="35">
        <v>2</v>
      </c>
      <c r="M151" s="35">
        <v>2</v>
      </c>
      <c r="N151" s="35">
        <v>2</v>
      </c>
      <c r="O151" s="35">
        <v>1</v>
      </c>
      <c r="P151" s="35">
        <v>0</v>
      </c>
      <c r="Q151" s="35">
        <v>2</v>
      </c>
      <c r="R151" s="35">
        <v>2</v>
      </c>
      <c r="S151" s="35">
        <v>2</v>
      </c>
      <c r="T151" s="35">
        <v>2</v>
      </c>
      <c r="U151" s="35">
        <v>2</v>
      </c>
      <c r="V151" s="35">
        <v>2</v>
      </c>
      <c r="W151" s="35">
        <v>2</v>
      </c>
      <c r="X151" s="35">
        <v>2</v>
      </c>
      <c r="Y151" s="35">
        <v>2</v>
      </c>
      <c r="Z151" s="35">
        <v>2</v>
      </c>
      <c r="AA151" s="35">
        <v>1</v>
      </c>
      <c r="AB151" s="35">
        <v>1</v>
      </c>
      <c r="AC151" s="35">
        <v>3</v>
      </c>
      <c r="AD151" s="38"/>
      <c r="AE151" s="38"/>
      <c r="AF151" s="35">
        <v>3</v>
      </c>
      <c r="AG151" s="33">
        <v>1</v>
      </c>
      <c r="AH151" s="86">
        <f t="shared" si="2"/>
        <v>42</v>
      </c>
    </row>
    <row r="152" spans="1:34" s="4" customFormat="1" ht="12.75" customHeight="1" x14ac:dyDescent="0.25">
      <c r="A152" s="8">
        <v>151</v>
      </c>
      <c r="B152" s="40">
        <v>164</v>
      </c>
      <c r="C152" s="43" t="s">
        <v>214</v>
      </c>
      <c r="D152" s="76" t="s">
        <v>65</v>
      </c>
      <c r="E152" s="26" t="s">
        <v>230</v>
      </c>
      <c r="F152" s="35">
        <v>0</v>
      </c>
      <c r="G152" s="35">
        <v>2</v>
      </c>
      <c r="H152" s="35">
        <v>0</v>
      </c>
      <c r="I152" s="35">
        <v>2</v>
      </c>
      <c r="J152" s="35">
        <v>0</v>
      </c>
      <c r="K152" s="35">
        <v>1</v>
      </c>
      <c r="L152" s="35">
        <v>0</v>
      </c>
      <c r="M152" s="35">
        <v>0</v>
      </c>
      <c r="N152" s="35">
        <v>2</v>
      </c>
      <c r="O152" s="35">
        <v>0</v>
      </c>
      <c r="P152" s="35">
        <v>0</v>
      </c>
      <c r="Q152" s="35">
        <v>0</v>
      </c>
      <c r="R152" s="35">
        <v>2</v>
      </c>
      <c r="S152" s="35">
        <v>0</v>
      </c>
      <c r="T152" s="35">
        <v>1</v>
      </c>
      <c r="U152" s="35">
        <v>0</v>
      </c>
      <c r="V152" s="35">
        <v>0</v>
      </c>
      <c r="W152" s="35">
        <v>2</v>
      </c>
      <c r="X152" s="35">
        <v>0</v>
      </c>
      <c r="Y152" s="35">
        <v>0</v>
      </c>
      <c r="Z152" s="35">
        <v>2</v>
      </c>
      <c r="AA152" s="38"/>
      <c r="AB152" s="38"/>
      <c r="AC152" s="38"/>
      <c r="AD152" s="38"/>
      <c r="AE152" s="35">
        <v>0</v>
      </c>
      <c r="AF152" s="35">
        <v>0</v>
      </c>
      <c r="AG152" s="35">
        <v>0</v>
      </c>
      <c r="AH152" s="86">
        <f t="shared" si="2"/>
        <v>14</v>
      </c>
    </row>
    <row r="153" spans="1:34" s="4" customFormat="1" ht="12.75" customHeight="1" x14ac:dyDescent="0.25">
      <c r="A153" s="9">
        <v>152</v>
      </c>
      <c r="B153" s="13">
        <v>164</v>
      </c>
      <c r="C153" s="10" t="s">
        <v>214</v>
      </c>
      <c r="D153" s="75" t="s">
        <v>63</v>
      </c>
      <c r="E153" s="26" t="s">
        <v>231</v>
      </c>
      <c r="F153" s="35">
        <v>0</v>
      </c>
      <c r="G153" s="35">
        <v>2</v>
      </c>
      <c r="H153" s="35">
        <v>1</v>
      </c>
      <c r="I153" s="35">
        <v>2</v>
      </c>
      <c r="J153" s="35">
        <v>0</v>
      </c>
      <c r="K153" s="35">
        <v>1</v>
      </c>
      <c r="L153" s="35">
        <v>0</v>
      </c>
      <c r="M153" s="35">
        <v>0</v>
      </c>
      <c r="N153" s="35">
        <v>2</v>
      </c>
      <c r="O153" s="35">
        <v>2</v>
      </c>
      <c r="P153" s="35">
        <v>0</v>
      </c>
      <c r="Q153" s="35">
        <v>0</v>
      </c>
      <c r="R153" s="35">
        <v>2</v>
      </c>
      <c r="S153" s="35">
        <v>2</v>
      </c>
      <c r="T153" s="35">
        <v>2</v>
      </c>
      <c r="U153" s="35">
        <v>2</v>
      </c>
      <c r="V153" s="35">
        <v>2</v>
      </c>
      <c r="W153" s="35">
        <v>1</v>
      </c>
      <c r="X153" s="35">
        <v>0</v>
      </c>
      <c r="Y153" s="35">
        <v>2</v>
      </c>
      <c r="Z153" s="35">
        <v>2</v>
      </c>
      <c r="AA153" s="35">
        <v>1</v>
      </c>
      <c r="AB153" s="35">
        <v>1</v>
      </c>
      <c r="AC153" s="35">
        <v>3</v>
      </c>
      <c r="AD153" s="35">
        <v>0</v>
      </c>
      <c r="AE153" s="35">
        <v>0</v>
      </c>
      <c r="AF153" s="35">
        <v>3</v>
      </c>
      <c r="AG153" s="35">
        <v>0</v>
      </c>
      <c r="AH153" s="86">
        <f t="shared" si="2"/>
        <v>33</v>
      </c>
    </row>
    <row r="154" spans="1:34" s="4" customFormat="1" ht="12.75" customHeight="1" x14ac:dyDescent="0.25">
      <c r="A154" s="9">
        <v>153</v>
      </c>
      <c r="B154" s="40">
        <v>164</v>
      </c>
      <c r="C154" s="43" t="s">
        <v>214</v>
      </c>
      <c r="D154" s="76" t="s">
        <v>64</v>
      </c>
      <c r="E154" s="26" t="s">
        <v>230</v>
      </c>
      <c r="F154" s="35">
        <v>0</v>
      </c>
      <c r="G154" s="35">
        <v>0</v>
      </c>
      <c r="H154" s="35">
        <v>0</v>
      </c>
      <c r="I154" s="35">
        <v>1</v>
      </c>
      <c r="J154" s="35">
        <v>0</v>
      </c>
      <c r="K154" s="35">
        <v>0</v>
      </c>
      <c r="L154" s="35">
        <v>1</v>
      </c>
      <c r="M154" s="35">
        <v>0</v>
      </c>
      <c r="N154" s="35">
        <v>1</v>
      </c>
      <c r="O154" s="35">
        <v>0</v>
      </c>
      <c r="P154" s="35">
        <v>2</v>
      </c>
      <c r="Q154" s="35">
        <v>0</v>
      </c>
      <c r="R154" s="35">
        <v>2</v>
      </c>
      <c r="S154" s="35">
        <v>0</v>
      </c>
      <c r="T154" s="35">
        <v>2</v>
      </c>
      <c r="U154" s="35">
        <v>0</v>
      </c>
      <c r="V154" s="35">
        <v>1</v>
      </c>
      <c r="W154" s="35">
        <v>1</v>
      </c>
      <c r="X154" s="35">
        <v>0</v>
      </c>
      <c r="Y154" s="35">
        <v>0</v>
      </c>
      <c r="Z154" s="35">
        <v>1</v>
      </c>
      <c r="AA154" s="34"/>
      <c r="AB154" s="34"/>
      <c r="AC154" s="38"/>
      <c r="AD154" s="35">
        <v>0</v>
      </c>
      <c r="AE154" s="35">
        <v>0</v>
      </c>
      <c r="AF154" s="38"/>
      <c r="AG154" s="34"/>
      <c r="AH154" s="86">
        <f t="shared" si="2"/>
        <v>12</v>
      </c>
    </row>
    <row r="155" spans="1:34" s="4" customFormat="1" ht="12.75" customHeight="1" x14ac:dyDescent="0.25">
      <c r="A155" s="8">
        <v>154</v>
      </c>
      <c r="B155" s="13">
        <v>160</v>
      </c>
      <c r="C155" s="10" t="s">
        <v>216</v>
      </c>
      <c r="D155" s="20" t="s">
        <v>60</v>
      </c>
      <c r="E155" s="26" t="s">
        <v>231</v>
      </c>
      <c r="F155" s="36">
        <v>0</v>
      </c>
      <c r="G155" s="36">
        <v>1</v>
      </c>
      <c r="H155" s="36">
        <v>1</v>
      </c>
      <c r="I155" s="36">
        <v>1</v>
      </c>
      <c r="J155" s="36">
        <v>2</v>
      </c>
      <c r="K155" s="36">
        <v>1</v>
      </c>
      <c r="L155" s="36">
        <v>0</v>
      </c>
      <c r="M155" s="36">
        <v>0</v>
      </c>
      <c r="N155" s="36">
        <v>2</v>
      </c>
      <c r="O155" s="36">
        <v>2</v>
      </c>
      <c r="P155" s="36">
        <v>0</v>
      </c>
      <c r="Q155" s="36">
        <v>0</v>
      </c>
      <c r="R155" s="36">
        <v>2</v>
      </c>
      <c r="S155" s="36">
        <v>1</v>
      </c>
      <c r="T155" s="36">
        <v>1</v>
      </c>
      <c r="U155" s="36">
        <v>1</v>
      </c>
      <c r="V155" s="36">
        <v>2</v>
      </c>
      <c r="W155" s="36">
        <v>2</v>
      </c>
      <c r="X155" s="36">
        <v>0</v>
      </c>
      <c r="Y155" s="36">
        <v>2</v>
      </c>
      <c r="Z155" s="36">
        <v>2</v>
      </c>
      <c r="AA155" s="36">
        <v>0</v>
      </c>
      <c r="AB155" s="37"/>
      <c r="AC155" s="36">
        <v>0</v>
      </c>
      <c r="AD155" s="36">
        <v>0</v>
      </c>
      <c r="AE155" s="36">
        <v>0</v>
      </c>
      <c r="AF155" s="36">
        <v>3</v>
      </c>
      <c r="AG155" s="36">
        <v>0</v>
      </c>
      <c r="AH155" s="86">
        <f t="shared" si="2"/>
        <v>26</v>
      </c>
    </row>
    <row r="156" spans="1:34" s="4" customFormat="1" ht="12.75" customHeight="1" x14ac:dyDescent="0.25">
      <c r="A156" s="8">
        <v>155</v>
      </c>
      <c r="B156" s="13">
        <v>160</v>
      </c>
      <c r="C156" s="10" t="s">
        <v>214</v>
      </c>
      <c r="D156" s="75" t="s">
        <v>56</v>
      </c>
      <c r="E156" s="26" t="s">
        <v>230</v>
      </c>
      <c r="F156" s="37"/>
      <c r="G156" s="35">
        <v>1</v>
      </c>
      <c r="H156" s="35">
        <v>0</v>
      </c>
      <c r="I156" s="35">
        <v>1</v>
      </c>
      <c r="J156" s="35">
        <v>1</v>
      </c>
      <c r="K156" s="35">
        <v>1</v>
      </c>
      <c r="L156" s="35">
        <v>0</v>
      </c>
      <c r="M156" s="35">
        <v>0</v>
      </c>
      <c r="N156" s="35">
        <v>0</v>
      </c>
      <c r="O156" s="35">
        <v>1</v>
      </c>
      <c r="P156" s="35">
        <v>2</v>
      </c>
      <c r="Q156" s="35">
        <v>0</v>
      </c>
      <c r="R156" s="35">
        <v>0</v>
      </c>
      <c r="S156" s="35">
        <v>0</v>
      </c>
      <c r="T156" s="35">
        <v>0</v>
      </c>
      <c r="U156" s="35">
        <v>0</v>
      </c>
      <c r="V156" s="35">
        <v>2</v>
      </c>
      <c r="W156" s="35">
        <v>0</v>
      </c>
      <c r="X156" s="35">
        <v>0</v>
      </c>
      <c r="Y156" s="35">
        <v>0</v>
      </c>
      <c r="Z156" s="35">
        <v>1</v>
      </c>
      <c r="AA156" s="35">
        <v>2</v>
      </c>
      <c r="AB156" s="37"/>
      <c r="AC156" s="35">
        <v>0</v>
      </c>
      <c r="AD156" s="35">
        <v>1</v>
      </c>
      <c r="AE156" s="35">
        <v>3</v>
      </c>
      <c r="AF156" s="35">
        <v>0</v>
      </c>
      <c r="AG156" s="35">
        <v>3</v>
      </c>
      <c r="AH156" s="86">
        <f t="shared" si="2"/>
        <v>19</v>
      </c>
    </row>
    <row r="157" spans="1:34" s="4" customFormat="1" ht="12.75" customHeight="1" x14ac:dyDescent="0.25">
      <c r="A157" s="9">
        <v>156</v>
      </c>
      <c r="B157" s="40">
        <v>160</v>
      </c>
      <c r="C157" s="43" t="s">
        <v>214</v>
      </c>
      <c r="D157" s="76" t="s">
        <v>57</v>
      </c>
      <c r="E157" s="26" t="s">
        <v>230</v>
      </c>
      <c r="F157" s="35">
        <v>0</v>
      </c>
      <c r="G157" s="35">
        <v>1</v>
      </c>
      <c r="H157" s="35">
        <v>0</v>
      </c>
      <c r="I157" s="35">
        <v>1</v>
      </c>
      <c r="J157" s="35">
        <v>0</v>
      </c>
      <c r="K157" s="35">
        <v>1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2</v>
      </c>
      <c r="R157" s="35">
        <v>0</v>
      </c>
      <c r="S157" s="35">
        <v>0</v>
      </c>
      <c r="T157" s="35">
        <v>2</v>
      </c>
      <c r="U157" s="35">
        <v>0</v>
      </c>
      <c r="V157" s="35">
        <v>2</v>
      </c>
      <c r="W157" s="35">
        <v>1</v>
      </c>
      <c r="X157" s="35">
        <v>0</v>
      </c>
      <c r="Y157" s="35">
        <v>1</v>
      </c>
      <c r="Z157" s="35">
        <v>2</v>
      </c>
      <c r="AA157" s="37"/>
      <c r="AB157" s="37"/>
      <c r="AC157" s="37"/>
      <c r="AD157" s="37"/>
      <c r="AE157" s="35">
        <v>2</v>
      </c>
      <c r="AF157" s="37"/>
      <c r="AG157" s="35">
        <v>0</v>
      </c>
      <c r="AH157" s="86">
        <f t="shared" si="2"/>
        <v>15</v>
      </c>
    </row>
    <row r="158" spans="1:34" s="4" customFormat="1" ht="12.75" customHeight="1" x14ac:dyDescent="0.25">
      <c r="A158" s="8">
        <v>157</v>
      </c>
      <c r="B158" s="13">
        <v>160</v>
      </c>
      <c r="C158" s="10" t="s">
        <v>214</v>
      </c>
      <c r="D158" s="75" t="s">
        <v>55</v>
      </c>
      <c r="E158" s="26" t="s">
        <v>231</v>
      </c>
      <c r="F158" s="37"/>
      <c r="G158" s="35">
        <v>2</v>
      </c>
      <c r="H158" s="35">
        <v>1</v>
      </c>
      <c r="I158" s="35">
        <v>1</v>
      </c>
      <c r="J158" s="35">
        <v>2</v>
      </c>
      <c r="K158" s="35">
        <v>0</v>
      </c>
      <c r="L158" s="35">
        <v>1</v>
      </c>
      <c r="M158" s="35">
        <v>0</v>
      </c>
      <c r="N158" s="35">
        <v>2</v>
      </c>
      <c r="O158" s="35">
        <v>2</v>
      </c>
      <c r="P158" s="35">
        <v>2</v>
      </c>
      <c r="Q158" s="35">
        <v>1</v>
      </c>
      <c r="R158" s="35">
        <v>2</v>
      </c>
      <c r="S158" s="35">
        <v>2</v>
      </c>
      <c r="T158" s="35">
        <v>1</v>
      </c>
      <c r="U158" s="35">
        <v>2</v>
      </c>
      <c r="V158" s="35">
        <v>2</v>
      </c>
      <c r="W158" s="35">
        <v>2</v>
      </c>
      <c r="X158" s="35">
        <v>1</v>
      </c>
      <c r="Y158" s="35">
        <v>2</v>
      </c>
      <c r="Z158" s="35">
        <v>2</v>
      </c>
      <c r="AA158" s="35">
        <v>1</v>
      </c>
      <c r="AB158" s="37"/>
      <c r="AC158" s="37"/>
      <c r="AD158" s="37"/>
      <c r="AE158" s="37"/>
      <c r="AF158" s="35">
        <v>3</v>
      </c>
      <c r="AG158" s="35">
        <v>1</v>
      </c>
      <c r="AH158" s="86">
        <f t="shared" si="2"/>
        <v>35</v>
      </c>
    </row>
    <row r="159" spans="1:34" s="4" customFormat="1" ht="12.75" customHeight="1" x14ac:dyDescent="0.25">
      <c r="A159" s="9">
        <v>158</v>
      </c>
      <c r="B159" s="13">
        <v>160</v>
      </c>
      <c r="C159" s="10" t="s">
        <v>216</v>
      </c>
      <c r="D159" s="75" t="s">
        <v>62</v>
      </c>
      <c r="E159" s="26" t="s">
        <v>231</v>
      </c>
      <c r="F159" s="35">
        <v>0</v>
      </c>
      <c r="G159" s="35">
        <v>2</v>
      </c>
      <c r="H159" s="35">
        <v>1</v>
      </c>
      <c r="I159" s="35">
        <v>2</v>
      </c>
      <c r="J159" s="35">
        <v>2</v>
      </c>
      <c r="K159" s="35">
        <v>0</v>
      </c>
      <c r="L159" s="35">
        <v>1</v>
      </c>
      <c r="M159" s="35">
        <v>2</v>
      </c>
      <c r="N159" s="35">
        <v>2</v>
      </c>
      <c r="O159" s="35">
        <v>2</v>
      </c>
      <c r="P159" s="35">
        <v>2</v>
      </c>
      <c r="Q159" s="35">
        <v>1</v>
      </c>
      <c r="R159" s="35">
        <v>2</v>
      </c>
      <c r="S159" s="35">
        <v>1</v>
      </c>
      <c r="T159" s="35">
        <v>2</v>
      </c>
      <c r="U159" s="35">
        <v>2</v>
      </c>
      <c r="V159" s="35">
        <v>2</v>
      </c>
      <c r="W159" s="35">
        <v>1</v>
      </c>
      <c r="X159" s="35">
        <v>2</v>
      </c>
      <c r="Y159" s="35">
        <v>2</v>
      </c>
      <c r="Z159" s="35">
        <v>2</v>
      </c>
      <c r="AA159" s="35">
        <v>1</v>
      </c>
      <c r="AB159" s="33">
        <v>2</v>
      </c>
      <c r="AC159" s="35">
        <v>2</v>
      </c>
      <c r="AD159" s="35">
        <v>1</v>
      </c>
      <c r="AE159" s="35">
        <v>3</v>
      </c>
      <c r="AF159" s="35">
        <v>3</v>
      </c>
      <c r="AG159" s="35">
        <v>3</v>
      </c>
      <c r="AH159" s="86">
        <f t="shared" si="2"/>
        <v>48</v>
      </c>
    </row>
    <row r="160" spans="1:34" s="4" customFormat="1" ht="12.75" customHeight="1" x14ac:dyDescent="0.25">
      <c r="A160" s="9">
        <v>159</v>
      </c>
      <c r="B160" s="13">
        <v>160</v>
      </c>
      <c r="C160" s="10" t="s">
        <v>216</v>
      </c>
      <c r="D160" s="75" t="s">
        <v>61</v>
      </c>
      <c r="E160" s="26" t="s">
        <v>230</v>
      </c>
      <c r="F160" s="35">
        <v>0</v>
      </c>
      <c r="G160" s="35">
        <v>1</v>
      </c>
      <c r="H160" s="35">
        <v>0</v>
      </c>
      <c r="I160" s="35">
        <v>0</v>
      </c>
      <c r="J160" s="35">
        <v>1</v>
      </c>
      <c r="K160" s="35">
        <v>0</v>
      </c>
      <c r="L160" s="35">
        <v>0</v>
      </c>
      <c r="M160" s="35">
        <v>2</v>
      </c>
      <c r="N160" s="35">
        <v>1</v>
      </c>
      <c r="O160" s="35">
        <v>0</v>
      </c>
      <c r="P160" s="35">
        <v>2</v>
      </c>
      <c r="Q160" s="35">
        <v>2</v>
      </c>
      <c r="R160" s="35">
        <v>0</v>
      </c>
      <c r="S160" s="35">
        <v>2</v>
      </c>
      <c r="T160" s="35">
        <v>2</v>
      </c>
      <c r="U160" s="35">
        <v>0</v>
      </c>
      <c r="V160" s="35">
        <v>2</v>
      </c>
      <c r="W160" s="35">
        <v>0</v>
      </c>
      <c r="X160" s="35">
        <v>2</v>
      </c>
      <c r="Y160" s="35">
        <v>0</v>
      </c>
      <c r="Z160" s="35">
        <v>2</v>
      </c>
      <c r="AA160" s="35">
        <v>0</v>
      </c>
      <c r="AB160" s="37"/>
      <c r="AC160" s="37"/>
      <c r="AD160" s="37"/>
      <c r="AE160" s="35">
        <v>0</v>
      </c>
      <c r="AF160" s="37"/>
      <c r="AG160" s="35">
        <v>2</v>
      </c>
      <c r="AH160" s="86">
        <f t="shared" si="2"/>
        <v>21</v>
      </c>
    </row>
    <row r="161" spans="1:34" s="4" customFormat="1" ht="12.75" customHeight="1" x14ac:dyDescent="0.25">
      <c r="A161" s="8">
        <v>160</v>
      </c>
      <c r="B161" s="40">
        <v>160</v>
      </c>
      <c r="C161" s="43" t="s">
        <v>214</v>
      </c>
      <c r="D161" s="76" t="s">
        <v>54</v>
      </c>
      <c r="E161" s="26" t="s">
        <v>230</v>
      </c>
      <c r="F161" s="35">
        <v>1</v>
      </c>
      <c r="G161" s="35">
        <v>2</v>
      </c>
      <c r="H161" s="35">
        <v>0</v>
      </c>
      <c r="I161" s="35">
        <v>0</v>
      </c>
      <c r="J161" s="35">
        <v>0</v>
      </c>
      <c r="K161" s="35">
        <v>0</v>
      </c>
      <c r="L161" s="35">
        <v>1</v>
      </c>
      <c r="M161" s="35">
        <v>0</v>
      </c>
      <c r="N161" s="35">
        <v>0</v>
      </c>
      <c r="O161" s="35">
        <v>1</v>
      </c>
      <c r="P161" s="35">
        <v>1</v>
      </c>
      <c r="Q161" s="35">
        <v>0</v>
      </c>
      <c r="R161" s="35">
        <v>0</v>
      </c>
      <c r="S161" s="35">
        <v>0</v>
      </c>
      <c r="T161" s="35">
        <v>2</v>
      </c>
      <c r="U161" s="35">
        <v>0</v>
      </c>
      <c r="V161" s="35">
        <v>2</v>
      </c>
      <c r="W161" s="35">
        <v>0</v>
      </c>
      <c r="X161" s="35">
        <v>0</v>
      </c>
      <c r="Y161" s="35">
        <v>0</v>
      </c>
      <c r="Z161" s="35">
        <v>1</v>
      </c>
      <c r="AA161" s="35">
        <v>0</v>
      </c>
      <c r="AB161" s="34"/>
      <c r="AC161" s="34"/>
      <c r="AD161" s="35">
        <v>1</v>
      </c>
      <c r="AE161" s="35">
        <v>0</v>
      </c>
      <c r="AF161" s="34"/>
      <c r="AG161" s="35">
        <v>1</v>
      </c>
      <c r="AH161" s="86">
        <f t="shared" si="2"/>
        <v>13</v>
      </c>
    </row>
    <row r="162" spans="1:34" s="4" customFormat="1" ht="12.75" customHeight="1" x14ac:dyDescent="0.25">
      <c r="A162" s="8">
        <v>161</v>
      </c>
      <c r="B162" s="40">
        <v>160</v>
      </c>
      <c r="C162" s="43" t="s">
        <v>216</v>
      </c>
      <c r="D162" s="76" t="s">
        <v>58</v>
      </c>
      <c r="E162" s="26" t="s">
        <v>230</v>
      </c>
      <c r="F162" s="35">
        <v>1</v>
      </c>
      <c r="G162" s="35">
        <v>0</v>
      </c>
      <c r="H162" s="35">
        <v>0</v>
      </c>
      <c r="I162" s="35">
        <v>1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2</v>
      </c>
      <c r="Q162" s="35">
        <v>0</v>
      </c>
      <c r="R162" s="35">
        <v>0</v>
      </c>
      <c r="S162" s="35">
        <v>2</v>
      </c>
      <c r="T162" s="35">
        <v>1</v>
      </c>
      <c r="U162" s="35">
        <v>0</v>
      </c>
      <c r="V162" s="35">
        <v>2</v>
      </c>
      <c r="W162" s="35">
        <v>2</v>
      </c>
      <c r="X162" s="35">
        <v>0</v>
      </c>
      <c r="Y162" s="35">
        <v>0</v>
      </c>
      <c r="Z162" s="35">
        <v>2</v>
      </c>
      <c r="AA162" s="35">
        <v>0</v>
      </c>
      <c r="AB162" s="35">
        <v>0</v>
      </c>
      <c r="AC162" s="34"/>
      <c r="AD162" s="34"/>
      <c r="AE162" s="35">
        <v>1</v>
      </c>
      <c r="AF162" s="35">
        <v>0</v>
      </c>
      <c r="AG162" s="34"/>
      <c r="AH162" s="86">
        <f t="shared" si="2"/>
        <v>14</v>
      </c>
    </row>
    <row r="163" spans="1:34" s="4" customFormat="1" ht="12.75" customHeight="1" x14ac:dyDescent="0.25">
      <c r="A163" s="9">
        <v>162</v>
      </c>
      <c r="B163" s="13">
        <v>160</v>
      </c>
      <c r="C163" s="10" t="s">
        <v>216</v>
      </c>
      <c r="D163" s="75" t="s">
        <v>59</v>
      </c>
      <c r="E163" s="26" t="s">
        <v>231</v>
      </c>
      <c r="F163" s="37"/>
      <c r="G163" s="35">
        <v>2</v>
      </c>
      <c r="H163" s="35">
        <v>0</v>
      </c>
      <c r="I163" s="35">
        <v>2</v>
      </c>
      <c r="J163" s="35">
        <v>0</v>
      </c>
      <c r="K163" s="35">
        <v>0</v>
      </c>
      <c r="L163" s="35">
        <v>1</v>
      </c>
      <c r="M163" s="35">
        <v>0</v>
      </c>
      <c r="N163" s="35">
        <v>2</v>
      </c>
      <c r="O163" s="35">
        <v>0</v>
      </c>
      <c r="P163" s="35">
        <v>0</v>
      </c>
      <c r="Q163" s="35">
        <v>2</v>
      </c>
      <c r="R163" s="35">
        <v>2</v>
      </c>
      <c r="S163" s="35">
        <v>1</v>
      </c>
      <c r="T163" s="35">
        <v>2</v>
      </c>
      <c r="U163" s="35">
        <v>1</v>
      </c>
      <c r="V163" s="35">
        <v>1</v>
      </c>
      <c r="W163" s="35">
        <v>0</v>
      </c>
      <c r="X163" s="35">
        <v>0</v>
      </c>
      <c r="Y163" s="35">
        <v>0</v>
      </c>
      <c r="Z163" s="35">
        <v>1</v>
      </c>
      <c r="AA163" s="37"/>
      <c r="AB163" s="35">
        <v>0</v>
      </c>
      <c r="AC163" s="35">
        <v>1</v>
      </c>
      <c r="AD163" s="37"/>
      <c r="AE163" s="37"/>
      <c r="AF163" s="35">
        <v>1</v>
      </c>
      <c r="AG163" s="37"/>
      <c r="AH163" s="86">
        <f t="shared" si="2"/>
        <v>19</v>
      </c>
    </row>
    <row r="164" spans="1:34" s="4" customFormat="1" ht="12.75" customHeight="1" x14ac:dyDescent="0.25">
      <c r="A164" s="8">
        <v>163</v>
      </c>
      <c r="B164" s="13">
        <v>152</v>
      </c>
      <c r="C164" s="10" t="s">
        <v>216</v>
      </c>
      <c r="D164" s="75" t="s">
        <v>51</v>
      </c>
      <c r="E164" s="26" t="s">
        <v>230</v>
      </c>
      <c r="F164" s="35">
        <v>0</v>
      </c>
      <c r="G164" s="35">
        <v>2</v>
      </c>
      <c r="H164" s="35">
        <v>0</v>
      </c>
      <c r="I164" s="35">
        <v>0</v>
      </c>
      <c r="J164" s="35">
        <v>0</v>
      </c>
      <c r="K164" s="35">
        <v>1</v>
      </c>
      <c r="L164" s="35">
        <v>0</v>
      </c>
      <c r="M164" s="35">
        <v>2</v>
      </c>
      <c r="N164" s="35">
        <v>2</v>
      </c>
      <c r="O164" s="35">
        <v>2</v>
      </c>
      <c r="P164" s="35">
        <v>2</v>
      </c>
      <c r="Q164" s="35">
        <v>0</v>
      </c>
      <c r="R164" s="35">
        <v>2</v>
      </c>
      <c r="S164" s="35">
        <v>2</v>
      </c>
      <c r="T164" s="35">
        <v>1</v>
      </c>
      <c r="U164" s="35">
        <v>0</v>
      </c>
      <c r="V164" s="35">
        <v>1</v>
      </c>
      <c r="W164" s="35">
        <v>1</v>
      </c>
      <c r="X164" s="35">
        <v>0</v>
      </c>
      <c r="Y164" s="35">
        <v>2</v>
      </c>
      <c r="Z164" s="35">
        <v>2</v>
      </c>
      <c r="AA164" s="35">
        <v>2</v>
      </c>
      <c r="AB164" s="35">
        <v>3</v>
      </c>
      <c r="AC164" s="37"/>
      <c r="AD164" s="35">
        <v>1</v>
      </c>
      <c r="AE164" s="35">
        <v>0</v>
      </c>
      <c r="AF164" s="37"/>
      <c r="AG164" s="37"/>
      <c r="AH164" s="86">
        <f t="shared" si="2"/>
        <v>28</v>
      </c>
    </row>
    <row r="165" spans="1:34" s="4" customFormat="1" ht="12.75" customHeight="1" x14ac:dyDescent="0.25">
      <c r="A165" s="9">
        <v>164</v>
      </c>
      <c r="B165" s="40">
        <v>152</v>
      </c>
      <c r="C165" s="43" t="s">
        <v>216</v>
      </c>
      <c r="D165" s="76" t="s">
        <v>53</v>
      </c>
      <c r="E165" s="26" t="s">
        <v>231</v>
      </c>
      <c r="F165" s="35">
        <v>0</v>
      </c>
      <c r="G165" s="35">
        <v>1</v>
      </c>
      <c r="H165" s="35">
        <v>0</v>
      </c>
      <c r="I165" s="35">
        <v>1</v>
      </c>
      <c r="J165" s="35">
        <v>2</v>
      </c>
      <c r="K165" s="35">
        <v>0</v>
      </c>
      <c r="L165" s="35">
        <v>1</v>
      </c>
      <c r="M165" s="35">
        <v>2</v>
      </c>
      <c r="N165" s="35">
        <v>0</v>
      </c>
      <c r="O165" s="35">
        <v>0</v>
      </c>
      <c r="P165" s="35">
        <v>0</v>
      </c>
      <c r="Q165" s="35">
        <v>0</v>
      </c>
      <c r="R165" s="35">
        <v>2</v>
      </c>
      <c r="S165" s="35">
        <v>0</v>
      </c>
      <c r="T165" s="35">
        <v>1</v>
      </c>
      <c r="U165" s="35">
        <v>2</v>
      </c>
      <c r="V165" s="35">
        <v>1</v>
      </c>
      <c r="W165" s="35">
        <v>1</v>
      </c>
      <c r="X165" s="35">
        <v>0</v>
      </c>
      <c r="Y165" s="35">
        <v>0</v>
      </c>
      <c r="Z165" s="35">
        <v>1</v>
      </c>
      <c r="AA165" s="37"/>
      <c r="AB165" s="37"/>
      <c r="AC165" s="37"/>
      <c r="AD165" s="37"/>
      <c r="AE165" s="37"/>
      <c r="AF165" s="37"/>
      <c r="AG165" s="37"/>
      <c r="AH165" s="86">
        <f t="shared" si="2"/>
        <v>15</v>
      </c>
    </row>
    <row r="166" spans="1:34" s="4" customFormat="1" ht="12.75" customHeight="1" x14ac:dyDescent="0.25">
      <c r="A166" s="9">
        <v>165</v>
      </c>
      <c r="B166" s="45">
        <v>152</v>
      </c>
      <c r="C166" s="47">
        <v>11</v>
      </c>
      <c r="D166" s="81" t="s">
        <v>232</v>
      </c>
      <c r="E166" s="17">
        <v>2</v>
      </c>
      <c r="F166" s="35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0</v>
      </c>
      <c r="L166" s="33">
        <v>1</v>
      </c>
      <c r="M166" s="33">
        <v>0</v>
      </c>
      <c r="N166" s="33">
        <v>1</v>
      </c>
      <c r="O166" s="33">
        <v>0</v>
      </c>
      <c r="P166" s="33">
        <v>0</v>
      </c>
      <c r="Q166" s="33">
        <v>0</v>
      </c>
      <c r="R166" s="33">
        <v>2</v>
      </c>
      <c r="S166" s="33">
        <v>0</v>
      </c>
      <c r="T166" s="33">
        <v>2</v>
      </c>
      <c r="U166" s="33">
        <v>0</v>
      </c>
      <c r="V166" s="33">
        <v>2</v>
      </c>
      <c r="W166" s="33">
        <v>0</v>
      </c>
      <c r="X166" s="33">
        <v>0</v>
      </c>
      <c r="Y166" s="33">
        <v>0</v>
      </c>
      <c r="Z166" s="33">
        <v>2</v>
      </c>
      <c r="AA166" s="34"/>
      <c r="AB166" s="34"/>
      <c r="AC166" s="34"/>
      <c r="AD166" s="34"/>
      <c r="AE166" s="35">
        <v>1</v>
      </c>
      <c r="AF166" s="34"/>
      <c r="AG166" s="34"/>
      <c r="AH166" s="86">
        <f t="shared" si="2"/>
        <v>11</v>
      </c>
    </row>
    <row r="167" spans="1:34" s="4" customFormat="1" ht="12.75" customHeight="1" x14ac:dyDescent="0.25">
      <c r="A167" s="8">
        <v>166</v>
      </c>
      <c r="B167" s="40">
        <v>152</v>
      </c>
      <c r="C167" s="43" t="s">
        <v>216</v>
      </c>
      <c r="D167" s="76" t="s">
        <v>52</v>
      </c>
      <c r="E167" s="26" t="s">
        <v>231</v>
      </c>
      <c r="F167" s="35">
        <v>0</v>
      </c>
      <c r="G167" s="35">
        <v>1</v>
      </c>
      <c r="H167" s="35">
        <v>0</v>
      </c>
      <c r="I167" s="35">
        <v>1</v>
      </c>
      <c r="J167" s="35">
        <v>0</v>
      </c>
      <c r="K167" s="35">
        <v>0</v>
      </c>
      <c r="L167" s="35">
        <v>0</v>
      </c>
      <c r="M167" s="35">
        <v>2</v>
      </c>
      <c r="N167" s="35">
        <v>0</v>
      </c>
      <c r="O167" s="35">
        <v>0</v>
      </c>
      <c r="P167" s="35">
        <v>0</v>
      </c>
      <c r="Q167" s="35">
        <v>1</v>
      </c>
      <c r="R167" s="35">
        <v>0</v>
      </c>
      <c r="S167" s="35">
        <v>0</v>
      </c>
      <c r="T167" s="35">
        <v>1</v>
      </c>
      <c r="U167" s="35">
        <v>1</v>
      </c>
      <c r="V167" s="35">
        <v>1</v>
      </c>
      <c r="W167" s="35">
        <v>0</v>
      </c>
      <c r="X167" s="35">
        <v>0</v>
      </c>
      <c r="Y167" s="35">
        <v>0</v>
      </c>
      <c r="Z167" s="35">
        <v>1</v>
      </c>
      <c r="AA167" s="34"/>
      <c r="AB167" s="34"/>
      <c r="AC167" s="34"/>
      <c r="AD167" s="34"/>
      <c r="AE167" s="34"/>
      <c r="AF167" s="34"/>
      <c r="AG167" s="34"/>
      <c r="AH167" s="86">
        <f t="shared" si="2"/>
        <v>9</v>
      </c>
    </row>
    <row r="168" spans="1:34" s="4" customFormat="1" ht="12.75" customHeight="1" x14ac:dyDescent="0.25">
      <c r="A168" s="8">
        <v>167</v>
      </c>
      <c r="B168" s="40">
        <v>152</v>
      </c>
      <c r="C168" s="43" t="s">
        <v>216</v>
      </c>
      <c r="D168" s="76" t="s">
        <v>49</v>
      </c>
      <c r="E168" s="26" t="s">
        <v>230</v>
      </c>
      <c r="F168" s="34"/>
      <c r="G168" s="35">
        <v>2</v>
      </c>
      <c r="H168" s="35">
        <v>0</v>
      </c>
      <c r="I168" s="35">
        <v>1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5">
        <v>0</v>
      </c>
      <c r="S168" s="35">
        <v>0</v>
      </c>
      <c r="T168" s="35">
        <v>1</v>
      </c>
      <c r="U168" s="35">
        <v>0</v>
      </c>
      <c r="V168" s="35">
        <v>1</v>
      </c>
      <c r="W168" s="35">
        <v>2</v>
      </c>
      <c r="X168" s="35">
        <v>0</v>
      </c>
      <c r="Y168" s="35">
        <v>0</v>
      </c>
      <c r="Z168" s="35">
        <v>1</v>
      </c>
      <c r="AA168" s="35">
        <v>0</v>
      </c>
      <c r="AB168" s="35">
        <v>0</v>
      </c>
      <c r="AC168" s="35">
        <v>0</v>
      </c>
      <c r="AD168" s="35">
        <v>0</v>
      </c>
      <c r="AE168" s="35">
        <v>0</v>
      </c>
      <c r="AF168" s="35">
        <v>0</v>
      </c>
      <c r="AG168" s="35">
        <v>0</v>
      </c>
      <c r="AH168" s="86">
        <f t="shared" si="2"/>
        <v>8</v>
      </c>
    </row>
    <row r="169" spans="1:34" s="4" customFormat="1" ht="12.75" customHeight="1" x14ac:dyDescent="0.25">
      <c r="A169" s="9">
        <v>168</v>
      </c>
      <c r="B169" s="13">
        <v>152</v>
      </c>
      <c r="C169" s="10" t="s">
        <v>216</v>
      </c>
      <c r="D169" s="75" t="s">
        <v>50</v>
      </c>
      <c r="E169" s="26" t="s">
        <v>231</v>
      </c>
      <c r="F169" s="35">
        <v>0</v>
      </c>
      <c r="G169" s="35">
        <v>1</v>
      </c>
      <c r="H169" s="35">
        <v>1</v>
      </c>
      <c r="I169" s="35">
        <v>1</v>
      </c>
      <c r="J169" s="35">
        <v>0</v>
      </c>
      <c r="K169" s="35">
        <v>0</v>
      </c>
      <c r="L169" s="35">
        <v>1</v>
      </c>
      <c r="M169" s="35">
        <v>0</v>
      </c>
      <c r="N169" s="35">
        <v>1</v>
      </c>
      <c r="O169" s="35">
        <v>0</v>
      </c>
      <c r="P169" s="35">
        <v>1</v>
      </c>
      <c r="Q169" s="35">
        <v>0</v>
      </c>
      <c r="R169" s="35">
        <v>2</v>
      </c>
      <c r="S169" s="35">
        <v>0</v>
      </c>
      <c r="T169" s="35">
        <v>2</v>
      </c>
      <c r="U169" s="35">
        <v>2</v>
      </c>
      <c r="V169" s="35">
        <v>1</v>
      </c>
      <c r="W169" s="35">
        <v>2</v>
      </c>
      <c r="X169" s="35">
        <v>0</v>
      </c>
      <c r="Y169" s="35">
        <v>1</v>
      </c>
      <c r="Z169" s="35">
        <v>2</v>
      </c>
      <c r="AA169" s="35">
        <v>0</v>
      </c>
      <c r="AB169" s="35">
        <v>0</v>
      </c>
      <c r="AC169" s="35">
        <v>0</v>
      </c>
      <c r="AD169" s="35">
        <v>0</v>
      </c>
      <c r="AE169" s="35">
        <v>0</v>
      </c>
      <c r="AF169" s="35">
        <v>0</v>
      </c>
      <c r="AG169" s="35">
        <v>0</v>
      </c>
      <c r="AH169" s="86">
        <f t="shared" si="2"/>
        <v>18</v>
      </c>
    </row>
    <row r="170" spans="1:34" s="4" customFormat="1" ht="12.75" customHeight="1" x14ac:dyDescent="0.25">
      <c r="A170" s="8">
        <v>169</v>
      </c>
      <c r="B170" s="14">
        <v>151</v>
      </c>
      <c r="C170" s="10" t="s">
        <v>214</v>
      </c>
      <c r="D170" s="75" t="s">
        <v>47</v>
      </c>
      <c r="E170" s="26" t="s">
        <v>230</v>
      </c>
      <c r="F170" s="35">
        <v>0</v>
      </c>
      <c r="G170" s="35">
        <v>2</v>
      </c>
      <c r="H170" s="35">
        <v>0</v>
      </c>
      <c r="I170" s="35">
        <v>1</v>
      </c>
      <c r="J170" s="35">
        <v>1</v>
      </c>
      <c r="K170" s="35">
        <v>1</v>
      </c>
      <c r="L170" s="35">
        <v>2</v>
      </c>
      <c r="M170" s="35">
        <v>0</v>
      </c>
      <c r="N170" s="35">
        <v>2</v>
      </c>
      <c r="O170" s="35">
        <v>0</v>
      </c>
      <c r="P170" s="35">
        <v>1</v>
      </c>
      <c r="Q170" s="35">
        <v>2</v>
      </c>
      <c r="R170" s="35">
        <v>0</v>
      </c>
      <c r="S170" s="35">
        <v>2</v>
      </c>
      <c r="T170" s="35">
        <v>2</v>
      </c>
      <c r="U170" s="35">
        <v>0</v>
      </c>
      <c r="V170" s="35">
        <v>2</v>
      </c>
      <c r="W170" s="35">
        <v>2</v>
      </c>
      <c r="X170" s="35">
        <v>0</v>
      </c>
      <c r="Y170" s="35">
        <v>0</v>
      </c>
      <c r="Z170" s="35">
        <v>2</v>
      </c>
      <c r="AA170" s="35">
        <v>1</v>
      </c>
      <c r="AB170" s="37"/>
      <c r="AC170" s="35">
        <v>0</v>
      </c>
      <c r="AD170" s="37"/>
      <c r="AE170" s="35">
        <v>2</v>
      </c>
      <c r="AF170" s="35">
        <v>2</v>
      </c>
      <c r="AG170" s="35">
        <v>2</v>
      </c>
      <c r="AH170" s="86">
        <f t="shared" si="2"/>
        <v>29</v>
      </c>
    </row>
    <row r="171" spans="1:34" s="4" customFormat="1" ht="12.75" customHeight="1" x14ac:dyDescent="0.25">
      <c r="A171" s="9">
        <v>170</v>
      </c>
      <c r="B171" s="14">
        <v>151</v>
      </c>
      <c r="C171" s="10" t="s">
        <v>214</v>
      </c>
      <c r="D171" s="75" t="s">
        <v>48</v>
      </c>
      <c r="E171" s="26" t="s">
        <v>231</v>
      </c>
      <c r="F171" s="35">
        <v>0</v>
      </c>
      <c r="G171" s="35">
        <v>1</v>
      </c>
      <c r="H171" s="35">
        <v>0</v>
      </c>
      <c r="I171" s="35">
        <v>2</v>
      </c>
      <c r="J171" s="35">
        <v>1</v>
      </c>
      <c r="K171" s="35">
        <v>0</v>
      </c>
      <c r="L171" s="35">
        <v>2</v>
      </c>
      <c r="M171" s="35">
        <v>2</v>
      </c>
      <c r="N171" s="35">
        <v>2</v>
      </c>
      <c r="O171" s="35">
        <v>2</v>
      </c>
      <c r="P171" s="35">
        <v>0</v>
      </c>
      <c r="Q171" s="35">
        <v>1</v>
      </c>
      <c r="R171" s="35">
        <v>0</v>
      </c>
      <c r="S171" s="35">
        <v>1</v>
      </c>
      <c r="T171" s="35">
        <v>2</v>
      </c>
      <c r="U171" s="35">
        <v>0</v>
      </c>
      <c r="V171" s="35">
        <v>1</v>
      </c>
      <c r="W171" s="35">
        <v>2</v>
      </c>
      <c r="X171" s="35">
        <v>0</v>
      </c>
      <c r="Y171" s="35">
        <v>1</v>
      </c>
      <c r="Z171" s="35">
        <v>1</v>
      </c>
      <c r="AA171" s="35">
        <v>0</v>
      </c>
      <c r="AB171" s="37"/>
      <c r="AC171" s="35">
        <v>0</v>
      </c>
      <c r="AD171" s="37"/>
      <c r="AE171" s="35">
        <v>0</v>
      </c>
      <c r="AF171" s="35">
        <v>0</v>
      </c>
      <c r="AG171" s="35">
        <v>0</v>
      </c>
      <c r="AH171" s="86">
        <f t="shared" si="2"/>
        <v>21</v>
      </c>
    </row>
    <row r="172" spans="1:34" s="4" customFormat="1" ht="12.75" customHeight="1" x14ac:dyDescent="0.25">
      <c r="A172" s="9">
        <v>171</v>
      </c>
      <c r="B172" s="14">
        <v>151</v>
      </c>
      <c r="C172" s="10" t="s">
        <v>214</v>
      </c>
      <c r="D172" s="75" t="s">
        <v>46</v>
      </c>
      <c r="E172" s="26" t="s">
        <v>231</v>
      </c>
      <c r="F172" s="35">
        <v>0</v>
      </c>
      <c r="G172" s="35">
        <v>0</v>
      </c>
      <c r="H172" s="35">
        <v>0</v>
      </c>
      <c r="I172" s="35">
        <v>1</v>
      </c>
      <c r="J172" s="35">
        <v>0</v>
      </c>
      <c r="K172" s="35">
        <v>0</v>
      </c>
      <c r="L172" s="35">
        <v>2</v>
      </c>
      <c r="M172" s="35">
        <v>2</v>
      </c>
      <c r="N172" s="35">
        <v>2</v>
      </c>
      <c r="O172" s="35">
        <v>0</v>
      </c>
      <c r="P172" s="35">
        <v>2</v>
      </c>
      <c r="Q172" s="35">
        <v>2</v>
      </c>
      <c r="R172" s="35">
        <v>0</v>
      </c>
      <c r="S172" s="35">
        <v>0</v>
      </c>
      <c r="T172" s="35">
        <v>2</v>
      </c>
      <c r="U172" s="35">
        <v>1</v>
      </c>
      <c r="V172" s="35">
        <v>1</v>
      </c>
      <c r="W172" s="35">
        <v>2</v>
      </c>
      <c r="X172" s="35">
        <v>0</v>
      </c>
      <c r="Y172" s="35">
        <v>2</v>
      </c>
      <c r="Z172" s="35">
        <v>2</v>
      </c>
      <c r="AA172" s="35">
        <v>1</v>
      </c>
      <c r="AB172" s="35">
        <v>0</v>
      </c>
      <c r="AC172" s="35">
        <v>1</v>
      </c>
      <c r="AD172" s="35">
        <v>0</v>
      </c>
      <c r="AE172" s="35">
        <v>0</v>
      </c>
      <c r="AF172" s="35">
        <v>0</v>
      </c>
      <c r="AG172" s="34"/>
      <c r="AH172" s="86">
        <f t="shared" si="2"/>
        <v>23</v>
      </c>
    </row>
    <row r="173" spans="1:34" s="4" customFormat="1" ht="12.75" customHeight="1" x14ac:dyDescent="0.25">
      <c r="A173" s="8">
        <v>172</v>
      </c>
      <c r="B173" s="13">
        <v>143</v>
      </c>
      <c r="C173" s="10" t="s">
        <v>214</v>
      </c>
      <c r="D173" s="20" t="s">
        <v>42</v>
      </c>
      <c r="E173" s="26" t="s">
        <v>230</v>
      </c>
      <c r="F173" s="35">
        <v>1</v>
      </c>
      <c r="G173" s="35">
        <v>2</v>
      </c>
      <c r="H173" s="35">
        <v>0</v>
      </c>
      <c r="I173" s="35">
        <v>1</v>
      </c>
      <c r="J173" s="35">
        <v>2</v>
      </c>
      <c r="K173" s="35">
        <v>1</v>
      </c>
      <c r="L173" s="35">
        <v>2</v>
      </c>
      <c r="M173" s="35">
        <v>2</v>
      </c>
      <c r="N173" s="35">
        <v>0</v>
      </c>
      <c r="O173" s="35">
        <v>1</v>
      </c>
      <c r="P173" s="35">
        <v>2</v>
      </c>
      <c r="Q173" s="35">
        <v>2</v>
      </c>
      <c r="R173" s="35">
        <v>2</v>
      </c>
      <c r="S173" s="35">
        <v>1</v>
      </c>
      <c r="T173" s="35">
        <v>2</v>
      </c>
      <c r="U173" s="35">
        <v>2</v>
      </c>
      <c r="V173" s="35">
        <v>2</v>
      </c>
      <c r="W173" s="35">
        <v>2</v>
      </c>
      <c r="X173" s="35">
        <v>2</v>
      </c>
      <c r="Y173" s="35">
        <v>0</v>
      </c>
      <c r="Z173" s="35">
        <v>2</v>
      </c>
      <c r="AA173" s="35">
        <v>1</v>
      </c>
      <c r="AB173" s="35">
        <v>0</v>
      </c>
      <c r="AC173" s="35">
        <v>0</v>
      </c>
      <c r="AD173" s="35">
        <v>0</v>
      </c>
      <c r="AE173" s="35">
        <v>2</v>
      </c>
      <c r="AF173" s="35">
        <v>1</v>
      </c>
      <c r="AG173" s="35">
        <v>3</v>
      </c>
      <c r="AH173" s="86">
        <f t="shared" si="2"/>
        <v>38</v>
      </c>
    </row>
    <row r="174" spans="1:34" s="4" customFormat="1" ht="12.75" customHeight="1" x14ac:dyDescent="0.25">
      <c r="A174" s="8">
        <v>173</v>
      </c>
      <c r="B174" s="13">
        <v>143</v>
      </c>
      <c r="C174" s="10" t="s">
        <v>214</v>
      </c>
      <c r="D174" s="75" t="s">
        <v>44</v>
      </c>
      <c r="E174" s="26" t="s">
        <v>231</v>
      </c>
      <c r="F174" s="35">
        <v>1</v>
      </c>
      <c r="G174" s="35">
        <v>2</v>
      </c>
      <c r="H174" s="35">
        <v>1</v>
      </c>
      <c r="I174" s="35">
        <v>2</v>
      </c>
      <c r="J174" s="35">
        <v>2</v>
      </c>
      <c r="K174" s="35">
        <v>1</v>
      </c>
      <c r="L174" s="35">
        <v>1</v>
      </c>
      <c r="M174" s="35">
        <v>2</v>
      </c>
      <c r="N174" s="35">
        <v>2</v>
      </c>
      <c r="O174" s="35">
        <v>2</v>
      </c>
      <c r="P174" s="35">
        <v>2</v>
      </c>
      <c r="Q174" s="35">
        <v>2</v>
      </c>
      <c r="R174" s="35">
        <v>2</v>
      </c>
      <c r="S174" s="35">
        <v>2</v>
      </c>
      <c r="T174" s="35">
        <v>2</v>
      </c>
      <c r="U174" s="35">
        <v>2</v>
      </c>
      <c r="V174" s="35">
        <v>2</v>
      </c>
      <c r="W174" s="35">
        <v>1</v>
      </c>
      <c r="X174" s="35">
        <v>2</v>
      </c>
      <c r="Y174" s="35">
        <v>2</v>
      </c>
      <c r="Z174" s="35">
        <v>2</v>
      </c>
      <c r="AA174" s="35">
        <v>1</v>
      </c>
      <c r="AB174" s="35">
        <v>0</v>
      </c>
      <c r="AC174" s="35">
        <v>3</v>
      </c>
      <c r="AD174" s="35">
        <v>1</v>
      </c>
      <c r="AE174" s="35">
        <v>3</v>
      </c>
      <c r="AF174" s="35">
        <v>2</v>
      </c>
      <c r="AG174" s="35">
        <v>3</v>
      </c>
      <c r="AH174" s="86">
        <f t="shared" si="2"/>
        <v>50</v>
      </c>
    </row>
    <row r="175" spans="1:34" s="4" customFormat="1" ht="12.75" customHeight="1" x14ac:dyDescent="0.25">
      <c r="A175" s="9">
        <v>174</v>
      </c>
      <c r="B175" s="40">
        <v>143</v>
      </c>
      <c r="C175" s="43" t="s">
        <v>214</v>
      </c>
      <c r="D175" s="76" t="s">
        <v>45</v>
      </c>
      <c r="E175" s="26" t="s">
        <v>230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1</v>
      </c>
      <c r="N175" s="35">
        <v>0</v>
      </c>
      <c r="O175" s="35">
        <v>0</v>
      </c>
      <c r="P175" s="35">
        <v>0</v>
      </c>
      <c r="Q175" s="35">
        <v>0</v>
      </c>
      <c r="R175" s="35">
        <v>0</v>
      </c>
      <c r="S175" s="35">
        <v>0</v>
      </c>
      <c r="T175" s="35">
        <v>0</v>
      </c>
      <c r="U175" s="35">
        <v>0</v>
      </c>
      <c r="V175" s="35">
        <v>1</v>
      </c>
      <c r="W175" s="35">
        <v>0</v>
      </c>
      <c r="X175" s="35">
        <v>0</v>
      </c>
      <c r="Y175" s="35">
        <v>0</v>
      </c>
      <c r="Z175" s="35">
        <v>2</v>
      </c>
      <c r="AA175" s="35">
        <v>0</v>
      </c>
      <c r="AB175" s="35">
        <v>0</v>
      </c>
      <c r="AC175" s="35">
        <v>0</v>
      </c>
      <c r="AD175" s="35">
        <v>0</v>
      </c>
      <c r="AE175" s="35">
        <v>0</v>
      </c>
      <c r="AF175" s="35">
        <v>0</v>
      </c>
      <c r="AG175" s="35">
        <v>0</v>
      </c>
      <c r="AH175" s="86">
        <f t="shared" si="2"/>
        <v>4</v>
      </c>
    </row>
    <row r="176" spans="1:34" s="4" customFormat="1" ht="12.75" customHeight="1" x14ac:dyDescent="0.25">
      <c r="A176" s="8">
        <v>175</v>
      </c>
      <c r="B176" s="13">
        <v>143</v>
      </c>
      <c r="C176" s="10" t="s">
        <v>214</v>
      </c>
      <c r="D176" s="75" t="s">
        <v>43</v>
      </c>
      <c r="E176" s="26" t="s">
        <v>231</v>
      </c>
      <c r="F176" s="35">
        <v>0</v>
      </c>
      <c r="G176" s="35">
        <v>0</v>
      </c>
      <c r="H176" s="35">
        <v>0</v>
      </c>
      <c r="I176" s="35">
        <v>2</v>
      </c>
      <c r="J176" s="35">
        <v>0</v>
      </c>
      <c r="K176" s="35">
        <v>0</v>
      </c>
      <c r="L176" s="35">
        <v>1</v>
      </c>
      <c r="M176" s="35">
        <v>2</v>
      </c>
      <c r="N176" s="35">
        <v>1</v>
      </c>
      <c r="O176" s="35">
        <v>2</v>
      </c>
      <c r="P176" s="35">
        <v>1</v>
      </c>
      <c r="Q176" s="35">
        <v>1</v>
      </c>
      <c r="R176" s="35">
        <v>2</v>
      </c>
      <c r="S176" s="35">
        <v>2</v>
      </c>
      <c r="T176" s="35">
        <v>2</v>
      </c>
      <c r="U176" s="35">
        <v>2</v>
      </c>
      <c r="V176" s="35">
        <v>2</v>
      </c>
      <c r="W176" s="35">
        <v>0</v>
      </c>
      <c r="X176" s="35">
        <v>0</v>
      </c>
      <c r="Y176" s="35">
        <v>1</v>
      </c>
      <c r="Z176" s="35">
        <v>2</v>
      </c>
      <c r="AA176" s="37"/>
      <c r="AB176" s="35">
        <v>1</v>
      </c>
      <c r="AC176" s="37"/>
      <c r="AD176" s="37"/>
      <c r="AE176" s="37"/>
      <c r="AF176" s="35">
        <v>0</v>
      </c>
      <c r="AG176" s="37"/>
      <c r="AH176" s="86">
        <f t="shared" si="2"/>
        <v>24</v>
      </c>
    </row>
    <row r="177" spans="1:34" s="4" customFormat="1" ht="12.75" customHeight="1" x14ac:dyDescent="0.25">
      <c r="A177" s="9">
        <v>176</v>
      </c>
      <c r="B177" s="13">
        <v>141</v>
      </c>
      <c r="C177" s="10" t="s">
        <v>214</v>
      </c>
      <c r="D177" s="20" t="s">
        <v>39</v>
      </c>
      <c r="E177" s="26" t="s">
        <v>231</v>
      </c>
      <c r="F177" s="37"/>
      <c r="G177" s="35">
        <v>0</v>
      </c>
      <c r="H177" s="35">
        <v>0</v>
      </c>
      <c r="I177" s="35">
        <v>1</v>
      </c>
      <c r="J177" s="35">
        <v>2</v>
      </c>
      <c r="K177" s="35">
        <v>1</v>
      </c>
      <c r="L177" s="35">
        <v>2</v>
      </c>
      <c r="M177" s="35">
        <v>0</v>
      </c>
      <c r="N177" s="35">
        <v>0</v>
      </c>
      <c r="O177" s="35">
        <v>2</v>
      </c>
      <c r="P177" s="35">
        <v>2</v>
      </c>
      <c r="Q177" s="35">
        <v>1</v>
      </c>
      <c r="R177" s="35">
        <v>0</v>
      </c>
      <c r="S177" s="35">
        <v>0</v>
      </c>
      <c r="T177" s="35">
        <v>2</v>
      </c>
      <c r="U177" s="35">
        <v>2</v>
      </c>
      <c r="V177" s="35">
        <v>2</v>
      </c>
      <c r="W177" s="35">
        <v>0</v>
      </c>
      <c r="X177" s="35">
        <v>0</v>
      </c>
      <c r="Y177" s="35">
        <v>0</v>
      </c>
      <c r="Z177" s="35">
        <v>2</v>
      </c>
      <c r="AA177" s="37"/>
      <c r="AB177" s="35">
        <v>0</v>
      </c>
      <c r="AC177" s="35"/>
      <c r="AD177" s="35">
        <v>0</v>
      </c>
      <c r="AE177" s="35"/>
      <c r="AF177" s="35">
        <v>0</v>
      </c>
      <c r="AG177" s="35"/>
      <c r="AH177" s="86">
        <f t="shared" si="2"/>
        <v>19</v>
      </c>
    </row>
    <row r="178" spans="1:34" s="4" customFormat="1" ht="12.75" customHeight="1" x14ac:dyDescent="0.25">
      <c r="A178" s="9">
        <v>177</v>
      </c>
      <c r="B178" s="13">
        <v>141</v>
      </c>
      <c r="C178" s="10" t="s">
        <v>214</v>
      </c>
      <c r="D178" s="75" t="s">
        <v>38</v>
      </c>
      <c r="E178" s="26" t="s">
        <v>230</v>
      </c>
      <c r="F178" s="35">
        <v>1</v>
      </c>
      <c r="G178" s="35">
        <v>1</v>
      </c>
      <c r="H178" s="35">
        <v>0</v>
      </c>
      <c r="I178" s="35">
        <v>2</v>
      </c>
      <c r="J178" s="35">
        <v>1</v>
      </c>
      <c r="K178" s="35">
        <v>1</v>
      </c>
      <c r="L178" s="35">
        <v>1</v>
      </c>
      <c r="M178" s="35">
        <v>0</v>
      </c>
      <c r="N178" s="35">
        <v>2</v>
      </c>
      <c r="O178" s="35">
        <v>0</v>
      </c>
      <c r="P178" s="35">
        <v>2</v>
      </c>
      <c r="Q178" s="35">
        <v>2</v>
      </c>
      <c r="R178" s="35">
        <v>0</v>
      </c>
      <c r="S178" s="35">
        <v>2</v>
      </c>
      <c r="T178" s="35">
        <v>1</v>
      </c>
      <c r="U178" s="35">
        <v>0</v>
      </c>
      <c r="V178" s="35">
        <v>2</v>
      </c>
      <c r="W178" s="35">
        <v>2</v>
      </c>
      <c r="X178" s="35">
        <v>0</v>
      </c>
      <c r="Y178" s="35">
        <v>0</v>
      </c>
      <c r="Z178" s="35">
        <v>2</v>
      </c>
      <c r="AA178" s="35">
        <v>0</v>
      </c>
      <c r="AB178" s="35">
        <v>0</v>
      </c>
      <c r="AC178" s="35">
        <v>0</v>
      </c>
      <c r="AD178" s="35">
        <v>2</v>
      </c>
      <c r="AE178" s="35">
        <v>0</v>
      </c>
      <c r="AF178" s="35">
        <v>0</v>
      </c>
      <c r="AG178" s="35">
        <v>0</v>
      </c>
      <c r="AH178" s="86">
        <f t="shared" si="2"/>
        <v>24</v>
      </c>
    </row>
    <row r="179" spans="1:34" s="4" customFormat="1" ht="12.75" customHeight="1" x14ac:dyDescent="0.25">
      <c r="A179" s="8">
        <v>178</v>
      </c>
      <c r="B179" s="13">
        <v>141</v>
      </c>
      <c r="C179" s="10" t="s">
        <v>214</v>
      </c>
      <c r="D179" s="75" t="s">
        <v>37</v>
      </c>
      <c r="E179" s="26" t="s">
        <v>231</v>
      </c>
      <c r="F179" s="35">
        <v>0</v>
      </c>
      <c r="G179" s="35">
        <v>1</v>
      </c>
      <c r="H179" s="35">
        <v>1</v>
      </c>
      <c r="I179" s="35">
        <v>2</v>
      </c>
      <c r="J179" s="35">
        <v>0</v>
      </c>
      <c r="K179" s="35">
        <v>1</v>
      </c>
      <c r="L179" s="35">
        <v>1</v>
      </c>
      <c r="M179" s="35">
        <v>2</v>
      </c>
      <c r="N179" s="35">
        <v>2</v>
      </c>
      <c r="O179" s="35">
        <v>2</v>
      </c>
      <c r="P179" s="35">
        <v>2</v>
      </c>
      <c r="Q179" s="35">
        <v>0</v>
      </c>
      <c r="R179" s="35">
        <v>2</v>
      </c>
      <c r="S179" s="35">
        <v>1</v>
      </c>
      <c r="T179" s="35">
        <v>2</v>
      </c>
      <c r="U179" s="35">
        <v>2</v>
      </c>
      <c r="V179" s="35">
        <v>1</v>
      </c>
      <c r="W179" s="35">
        <v>2</v>
      </c>
      <c r="X179" s="35">
        <v>0</v>
      </c>
      <c r="Y179" s="35">
        <v>0</v>
      </c>
      <c r="Z179" s="35">
        <v>2</v>
      </c>
      <c r="AA179" s="37"/>
      <c r="AB179" s="35">
        <v>1</v>
      </c>
      <c r="AC179" s="35">
        <v>0</v>
      </c>
      <c r="AD179" s="37"/>
      <c r="AE179" s="37"/>
      <c r="AF179" s="37"/>
      <c r="AG179" s="37"/>
      <c r="AH179" s="86">
        <f t="shared" si="2"/>
        <v>27</v>
      </c>
    </row>
    <row r="180" spans="1:34" s="4" customFormat="1" ht="12.75" customHeight="1" x14ac:dyDescent="0.25">
      <c r="A180" s="8">
        <v>179</v>
      </c>
      <c r="B180" s="13">
        <v>141</v>
      </c>
      <c r="C180" s="10" t="s">
        <v>214</v>
      </c>
      <c r="D180" s="75" t="s">
        <v>40</v>
      </c>
      <c r="E180" s="26" t="s">
        <v>230</v>
      </c>
      <c r="F180" s="35">
        <v>0</v>
      </c>
      <c r="G180" s="35">
        <v>0</v>
      </c>
      <c r="H180" s="35">
        <v>0</v>
      </c>
      <c r="I180" s="35">
        <v>0</v>
      </c>
      <c r="J180" s="35">
        <v>1</v>
      </c>
      <c r="K180" s="35">
        <v>0</v>
      </c>
      <c r="L180" s="35">
        <v>1</v>
      </c>
      <c r="M180" s="35">
        <v>0</v>
      </c>
      <c r="N180" s="35">
        <v>0</v>
      </c>
      <c r="O180" s="35">
        <v>1</v>
      </c>
      <c r="P180" s="35">
        <v>1</v>
      </c>
      <c r="Q180" s="35">
        <v>1</v>
      </c>
      <c r="R180" s="35">
        <v>0</v>
      </c>
      <c r="S180" s="35">
        <v>0</v>
      </c>
      <c r="T180" s="35">
        <v>1</v>
      </c>
      <c r="U180" s="35">
        <v>2</v>
      </c>
      <c r="V180" s="35">
        <v>2</v>
      </c>
      <c r="W180" s="35">
        <v>0</v>
      </c>
      <c r="X180" s="35">
        <v>0</v>
      </c>
      <c r="Y180" s="35">
        <v>0</v>
      </c>
      <c r="Z180" s="35">
        <v>2</v>
      </c>
      <c r="AA180" s="37"/>
      <c r="AB180" s="37"/>
      <c r="AC180" s="35">
        <v>1</v>
      </c>
      <c r="AD180" s="37"/>
      <c r="AE180" s="35">
        <v>1</v>
      </c>
      <c r="AF180" s="35">
        <v>3</v>
      </c>
      <c r="AG180" s="35">
        <v>1</v>
      </c>
      <c r="AH180" s="86">
        <f t="shared" si="2"/>
        <v>18</v>
      </c>
    </row>
    <row r="181" spans="1:34" s="4" customFormat="1" ht="12.75" customHeight="1" x14ac:dyDescent="0.25">
      <c r="A181" s="9">
        <v>180</v>
      </c>
      <c r="B181" s="40">
        <v>141</v>
      </c>
      <c r="C181" s="43" t="s">
        <v>214</v>
      </c>
      <c r="D181" s="76" t="s">
        <v>41</v>
      </c>
      <c r="E181" s="26" t="s">
        <v>231</v>
      </c>
      <c r="F181" s="34"/>
      <c r="G181" s="35">
        <v>1</v>
      </c>
      <c r="H181" s="35">
        <v>0</v>
      </c>
      <c r="I181" s="35">
        <v>1</v>
      </c>
      <c r="J181" s="35">
        <v>0</v>
      </c>
      <c r="K181" s="35">
        <v>0</v>
      </c>
      <c r="L181" s="35">
        <v>1</v>
      </c>
      <c r="M181" s="35">
        <v>1</v>
      </c>
      <c r="N181" s="35">
        <v>1</v>
      </c>
      <c r="O181" s="35">
        <v>2</v>
      </c>
      <c r="P181" s="35">
        <v>0</v>
      </c>
      <c r="Q181" s="35">
        <v>0</v>
      </c>
      <c r="R181" s="35">
        <v>1</v>
      </c>
      <c r="S181" s="35">
        <v>0</v>
      </c>
      <c r="T181" s="35">
        <v>2</v>
      </c>
      <c r="U181" s="35">
        <v>0</v>
      </c>
      <c r="V181" s="35">
        <v>1</v>
      </c>
      <c r="W181" s="35">
        <v>1</v>
      </c>
      <c r="X181" s="35">
        <v>0</v>
      </c>
      <c r="Y181" s="35">
        <v>0</v>
      </c>
      <c r="Z181" s="35">
        <v>2</v>
      </c>
      <c r="AA181" s="34"/>
      <c r="AB181" s="34"/>
      <c r="AC181" s="34"/>
      <c r="AD181" s="34"/>
      <c r="AE181" s="34"/>
      <c r="AF181" s="34"/>
      <c r="AG181" s="35">
        <v>0</v>
      </c>
      <c r="AH181" s="86">
        <f t="shared" si="2"/>
        <v>14</v>
      </c>
    </row>
    <row r="182" spans="1:34" s="5" customFormat="1" ht="12.75" customHeight="1" x14ac:dyDescent="0.25">
      <c r="A182" s="8">
        <v>181</v>
      </c>
      <c r="B182" s="40">
        <v>140</v>
      </c>
      <c r="C182" s="41" t="s">
        <v>214</v>
      </c>
      <c r="D182" s="42" t="s">
        <v>30</v>
      </c>
      <c r="E182" s="14">
        <v>1</v>
      </c>
      <c r="F182" s="37"/>
      <c r="G182" s="36">
        <v>0</v>
      </c>
      <c r="H182" s="36">
        <v>0</v>
      </c>
      <c r="I182" s="36">
        <v>1</v>
      </c>
      <c r="J182" s="36">
        <v>2</v>
      </c>
      <c r="K182" s="36">
        <v>1</v>
      </c>
      <c r="L182" s="36">
        <v>0</v>
      </c>
      <c r="M182" s="36">
        <v>0</v>
      </c>
      <c r="N182" s="36">
        <v>1</v>
      </c>
      <c r="O182" s="36">
        <v>2</v>
      </c>
      <c r="P182" s="36">
        <v>0</v>
      </c>
      <c r="Q182" s="36">
        <v>0</v>
      </c>
      <c r="R182" s="36">
        <v>1</v>
      </c>
      <c r="S182" s="36">
        <v>1</v>
      </c>
      <c r="T182" s="36">
        <v>0</v>
      </c>
      <c r="U182" s="36">
        <v>2</v>
      </c>
      <c r="V182" s="36">
        <v>0</v>
      </c>
      <c r="W182" s="36">
        <v>0</v>
      </c>
      <c r="X182" s="36">
        <v>1</v>
      </c>
      <c r="Y182" s="36">
        <v>0</v>
      </c>
      <c r="Z182" s="36">
        <v>1</v>
      </c>
      <c r="AA182" s="37"/>
      <c r="AB182" s="37"/>
      <c r="AC182" s="36">
        <v>0</v>
      </c>
      <c r="AD182" s="37"/>
      <c r="AE182" s="37"/>
      <c r="AF182" s="36">
        <v>0</v>
      </c>
      <c r="AG182" s="36">
        <v>0</v>
      </c>
      <c r="AH182" s="86">
        <f t="shared" si="2"/>
        <v>13</v>
      </c>
    </row>
    <row r="183" spans="1:34" s="4" customFormat="1" ht="12.75" customHeight="1" x14ac:dyDescent="0.25">
      <c r="A183" s="9">
        <v>182</v>
      </c>
      <c r="B183" s="14">
        <v>140</v>
      </c>
      <c r="C183" s="10" t="s">
        <v>215</v>
      </c>
      <c r="D183" s="23" t="s">
        <v>36</v>
      </c>
      <c r="E183" s="14">
        <v>1</v>
      </c>
      <c r="F183" s="37"/>
      <c r="G183" s="35">
        <v>2</v>
      </c>
      <c r="H183" s="35">
        <v>0</v>
      </c>
      <c r="I183" s="35">
        <v>1</v>
      </c>
      <c r="J183" s="35">
        <v>2</v>
      </c>
      <c r="K183" s="35">
        <v>1</v>
      </c>
      <c r="L183" s="35">
        <v>1</v>
      </c>
      <c r="M183" s="35">
        <v>2</v>
      </c>
      <c r="N183" s="35">
        <v>1</v>
      </c>
      <c r="O183" s="35">
        <v>2</v>
      </c>
      <c r="P183" s="35">
        <v>2</v>
      </c>
      <c r="Q183" s="35">
        <v>1</v>
      </c>
      <c r="R183" s="35">
        <v>2</v>
      </c>
      <c r="S183" s="35">
        <v>0</v>
      </c>
      <c r="T183" s="35">
        <v>2</v>
      </c>
      <c r="U183" s="35">
        <v>2</v>
      </c>
      <c r="V183" s="35">
        <v>2</v>
      </c>
      <c r="W183" s="35">
        <v>1</v>
      </c>
      <c r="X183" s="35">
        <v>0</v>
      </c>
      <c r="Y183" s="35">
        <v>2</v>
      </c>
      <c r="Z183" s="35">
        <v>1</v>
      </c>
      <c r="AA183" s="37"/>
      <c r="AB183" s="37"/>
      <c r="AC183" s="35">
        <v>2</v>
      </c>
      <c r="AD183" s="37"/>
      <c r="AE183" s="37"/>
      <c r="AF183" s="35">
        <v>0</v>
      </c>
      <c r="AG183" s="35">
        <v>2</v>
      </c>
      <c r="AH183" s="86">
        <f t="shared" si="2"/>
        <v>31</v>
      </c>
    </row>
    <row r="184" spans="1:34" s="4" customFormat="1" ht="12.75" customHeight="1" x14ac:dyDescent="0.25">
      <c r="A184" s="9">
        <v>183</v>
      </c>
      <c r="B184" s="14">
        <v>140</v>
      </c>
      <c r="C184" s="10" t="s">
        <v>214</v>
      </c>
      <c r="D184" s="23" t="s">
        <v>33</v>
      </c>
      <c r="E184" s="14">
        <v>1</v>
      </c>
      <c r="F184" s="35">
        <v>0</v>
      </c>
      <c r="G184" s="35">
        <v>0</v>
      </c>
      <c r="H184" s="35">
        <v>0</v>
      </c>
      <c r="I184" s="35">
        <v>2</v>
      </c>
      <c r="J184" s="35">
        <v>2</v>
      </c>
      <c r="K184" s="35">
        <v>1</v>
      </c>
      <c r="L184" s="35">
        <v>1</v>
      </c>
      <c r="M184" s="35">
        <v>0</v>
      </c>
      <c r="N184" s="35">
        <v>1</v>
      </c>
      <c r="O184" s="35">
        <v>2</v>
      </c>
      <c r="P184" s="35">
        <v>0</v>
      </c>
      <c r="Q184" s="35">
        <v>0</v>
      </c>
      <c r="R184" s="35">
        <v>2</v>
      </c>
      <c r="S184" s="35">
        <v>0</v>
      </c>
      <c r="T184" s="35">
        <v>2</v>
      </c>
      <c r="U184" s="35">
        <v>0</v>
      </c>
      <c r="V184" s="35">
        <v>1</v>
      </c>
      <c r="W184" s="35">
        <v>1</v>
      </c>
      <c r="X184" s="35">
        <v>0</v>
      </c>
      <c r="Y184" s="35">
        <v>2</v>
      </c>
      <c r="Z184" s="35">
        <v>2</v>
      </c>
      <c r="AA184" s="37"/>
      <c r="AB184" s="37"/>
      <c r="AC184" s="37"/>
      <c r="AD184" s="37"/>
      <c r="AE184" s="35">
        <v>0</v>
      </c>
      <c r="AF184" s="35">
        <v>1</v>
      </c>
      <c r="AG184" s="37"/>
      <c r="AH184" s="86">
        <f t="shared" si="2"/>
        <v>20</v>
      </c>
    </row>
    <row r="185" spans="1:34" s="4" customFormat="1" ht="12.75" customHeight="1" x14ac:dyDescent="0.25">
      <c r="A185" s="8">
        <v>184</v>
      </c>
      <c r="B185" s="14">
        <v>140</v>
      </c>
      <c r="C185" s="2" t="s">
        <v>214</v>
      </c>
      <c r="D185" s="80" t="s">
        <v>32</v>
      </c>
      <c r="E185" s="14">
        <v>1</v>
      </c>
      <c r="F185" s="35">
        <v>0</v>
      </c>
      <c r="G185" s="35">
        <v>1</v>
      </c>
      <c r="H185" s="35">
        <v>0</v>
      </c>
      <c r="I185" s="35">
        <v>2</v>
      </c>
      <c r="J185" s="35">
        <v>1</v>
      </c>
      <c r="K185" s="35">
        <v>1</v>
      </c>
      <c r="L185" s="35">
        <v>1</v>
      </c>
      <c r="M185" s="35">
        <v>1</v>
      </c>
      <c r="N185" s="35">
        <v>2</v>
      </c>
      <c r="O185" s="35">
        <v>2</v>
      </c>
      <c r="P185" s="35">
        <v>0</v>
      </c>
      <c r="Q185" s="35">
        <v>0</v>
      </c>
      <c r="R185" s="35">
        <v>0</v>
      </c>
      <c r="S185" s="35">
        <v>0</v>
      </c>
      <c r="T185" s="35">
        <v>2</v>
      </c>
      <c r="U185" s="35">
        <v>2</v>
      </c>
      <c r="V185" s="35">
        <v>1</v>
      </c>
      <c r="W185" s="35">
        <v>1</v>
      </c>
      <c r="X185" s="35">
        <v>0</v>
      </c>
      <c r="Y185" s="35">
        <v>0</v>
      </c>
      <c r="Z185" s="35">
        <v>2</v>
      </c>
      <c r="AA185" s="37"/>
      <c r="AB185" s="35">
        <v>0</v>
      </c>
      <c r="AC185" s="35"/>
      <c r="AD185" s="35">
        <v>0</v>
      </c>
      <c r="AE185" s="35"/>
      <c r="AF185" s="35">
        <v>0</v>
      </c>
      <c r="AG185" s="37"/>
      <c r="AH185" s="86">
        <f t="shared" si="2"/>
        <v>19</v>
      </c>
    </row>
    <row r="186" spans="1:34" s="4" customFormat="1" ht="12.75" customHeight="1" x14ac:dyDescent="0.25">
      <c r="A186" s="8">
        <v>185</v>
      </c>
      <c r="B186" s="40">
        <v>140</v>
      </c>
      <c r="C186" s="41" t="s">
        <v>214</v>
      </c>
      <c r="D186" s="81" t="s">
        <v>34</v>
      </c>
      <c r="E186" s="14">
        <v>1</v>
      </c>
      <c r="F186" s="35">
        <v>0</v>
      </c>
      <c r="G186" s="35">
        <v>0</v>
      </c>
      <c r="H186" s="35">
        <v>0</v>
      </c>
      <c r="I186" s="35">
        <v>2</v>
      </c>
      <c r="J186" s="35">
        <v>0</v>
      </c>
      <c r="K186" s="35">
        <v>1</v>
      </c>
      <c r="L186" s="35">
        <v>1</v>
      </c>
      <c r="M186" s="35">
        <v>2</v>
      </c>
      <c r="N186" s="35">
        <v>1</v>
      </c>
      <c r="O186" s="35">
        <v>1</v>
      </c>
      <c r="P186" s="35">
        <v>0</v>
      </c>
      <c r="Q186" s="35">
        <v>0</v>
      </c>
      <c r="R186" s="35">
        <v>0</v>
      </c>
      <c r="S186" s="35">
        <v>0</v>
      </c>
      <c r="T186" s="35">
        <v>1</v>
      </c>
      <c r="U186" s="35">
        <v>0</v>
      </c>
      <c r="V186" s="35">
        <v>1</v>
      </c>
      <c r="W186" s="35">
        <v>0</v>
      </c>
      <c r="X186" s="35">
        <v>0</v>
      </c>
      <c r="Y186" s="35">
        <v>1</v>
      </c>
      <c r="Z186" s="35">
        <v>1</v>
      </c>
      <c r="AA186" s="35">
        <v>0</v>
      </c>
      <c r="AB186" s="35">
        <v>0</v>
      </c>
      <c r="AC186" s="35">
        <v>0</v>
      </c>
      <c r="AD186" s="37"/>
      <c r="AE186" s="37"/>
      <c r="AF186" s="37"/>
      <c r="AG186" s="37"/>
      <c r="AH186" s="86">
        <f t="shared" si="2"/>
        <v>12</v>
      </c>
    </row>
    <row r="187" spans="1:34" s="6" customFormat="1" ht="12.75" customHeight="1" x14ac:dyDescent="0.25">
      <c r="A187" s="9">
        <v>186</v>
      </c>
      <c r="B187" s="14">
        <v>140</v>
      </c>
      <c r="C187" s="2" t="s">
        <v>214</v>
      </c>
      <c r="D187" s="80" t="s">
        <v>35</v>
      </c>
      <c r="E187" s="14">
        <v>1</v>
      </c>
      <c r="F187" s="34"/>
      <c r="G187" s="35">
        <v>1</v>
      </c>
      <c r="H187" s="35">
        <v>0</v>
      </c>
      <c r="I187" s="35">
        <v>1</v>
      </c>
      <c r="J187" s="35">
        <v>0</v>
      </c>
      <c r="K187" s="35">
        <v>0</v>
      </c>
      <c r="L187" s="35">
        <v>2</v>
      </c>
      <c r="M187" s="35">
        <v>0</v>
      </c>
      <c r="N187" s="35">
        <v>2</v>
      </c>
      <c r="O187" s="35">
        <v>2</v>
      </c>
      <c r="P187" s="35">
        <v>1</v>
      </c>
      <c r="Q187" s="35">
        <v>1</v>
      </c>
      <c r="R187" s="35">
        <v>0</v>
      </c>
      <c r="S187" s="35">
        <v>0</v>
      </c>
      <c r="T187" s="35">
        <v>2</v>
      </c>
      <c r="U187" s="35">
        <v>2</v>
      </c>
      <c r="V187" s="35">
        <v>0</v>
      </c>
      <c r="W187" s="35">
        <v>1</v>
      </c>
      <c r="X187" s="35">
        <v>0</v>
      </c>
      <c r="Y187" s="35">
        <v>0</v>
      </c>
      <c r="Z187" s="35">
        <v>1</v>
      </c>
      <c r="AA187" s="34"/>
      <c r="AB187" s="34"/>
      <c r="AC187" s="35">
        <v>0</v>
      </c>
      <c r="AD187" s="34"/>
      <c r="AE187" s="34"/>
      <c r="AF187" s="34"/>
      <c r="AG187" s="34"/>
      <c r="AH187" s="86">
        <f t="shared" si="2"/>
        <v>16</v>
      </c>
    </row>
    <row r="188" spans="1:34" s="4" customFormat="1" ht="12.75" customHeight="1" x14ac:dyDescent="0.25">
      <c r="A188" s="8">
        <v>187</v>
      </c>
      <c r="B188" s="14">
        <v>140</v>
      </c>
      <c r="C188" s="10" t="s">
        <v>214</v>
      </c>
      <c r="D188" s="80" t="s">
        <v>31</v>
      </c>
      <c r="E188" s="14">
        <v>2</v>
      </c>
      <c r="F188" s="35">
        <v>0</v>
      </c>
      <c r="G188" s="35">
        <v>0</v>
      </c>
      <c r="H188" s="35">
        <v>1</v>
      </c>
      <c r="I188" s="35">
        <v>1</v>
      </c>
      <c r="J188" s="35">
        <v>0</v>
      </c>
      <c r="K188" s="35">
        <v>0</v>
      </c>
      <c r="L188" s="35">
        <v>1</v>
      </c>
      <c r="M188" s="35">
        <v>0</v>
      </c>
      <c r="N188" s="35">
        <v>2</v>
      </c>
      <c r="O188" s="35">
        <v>0</v>
      </c>
      <c r="P188" s="35">
        <v>0</v>
      </c>
      <c r="Q188" s="35">
        <v>1</v>
      </c>
      <c r="R188" s="35">
        <v>2</v>
      </c>
      <c r="S188" s="35">
        <v>0</v>
      </c>
      <c r="T188" s="35">
        <v>1</v>
      </c>
      <c r="U188" s="35">
        <v>2</v>
      </c>
      <c r="V188" s="35">
        <v>2</v>
      </c>
      <c r="W188" s="35">
        <v>1</v>
      </c>
      <c r="X188" s="35">
        <v>0</v>
      </c>
      <c r="Y188" s="35">
        <v>1</v>
      </c>
      <c r="Z188" s="35">
        <v>2</v>
      </c>
      <c r="AA188" s="34"/>
      <c r="AB188" s="34"/>
      <c r="AC188" s="34"/>
      <c r="AD188" s="34"/>
      <c r="AE188" s="34"/>
      <c r="AF188" s="35">
        <v>3</v>
      </c>
      <c r="AG188" s="34"/>
      <c r="AH188" s="86">
        <f t="shared" si="2"/>
        <v>20</v>
      </c>
    </row>
    <row r="189" spans="1:34" s="4" customFormat="1" ht="12.75" customHeight="1" x14ac:dyDescent="0.25">
      <c r="A189" s="9">
        <v>188</v>
      </c>
      <c r="B189" s="40">
        <v>134</v>
      </c>
      <c r="C189" s="41" t="s">
        <v>214</v>
      </c>
      <c r="D189" s="42" t="s">
        <v>24</v>
      </c>
      <c r="E189" s="13">
        <v>1</v>
      </c>
      <c r="F189" s="35">
        <v>0</v>
      </c>
      <c r="G189" s="35">
        <v>1</v>
      </c>
      <c r="H189" s="35">
        <v>0</v>
      </c>
      <c r="I189" s="35">
        <v>1</v>
      </c>
      <c r="J189" s="35">
        <v>2</v>
      </c>
      <c r="K189" s="35">
        <v>1</v>
      </c>
      <c r="L189" s="35">
        <v>1</v>
      </c>
      <c r="M189" s="35">
        <v>0</v>
      </c>
      <c r="N189" s="35">
        <v>0</v>
      </c>
      <c r="O189" s="35">
        <v>2</v>
      </c>
      <c r="P189" s="35">
        <v>0</v>
      </c>
      <c r="Q189" s="35">
        <v>0</v>
      </c>
      <c r="R189" s="35">
        <v>0</v>
      </c>
      <c r="S189" s="35">
        <v>2</v>
      </c>
      <c r="T189" s="35">
        <v>1</v>
      </c>
      <c r="U189" s="35">
        <v>0</v>
      </c>
      <c r="V189" s="35">
        <v>0</v>
      </c>
      <c r="W189" s="35">
        <v>2</v>
      </c>
      <c r="X189" s="35">
        <v>0</v>
      </c>
      <c r="Y189" s="35">
        <v>1</v>
      </c>
      <c r="Z189" s="35">
        <v>1</v>
      </c>
      <c r="AA189" s="34"/>
      <c r="AB189" s="35">
        <v>0</v>
      </c>
      <c r="AC189" s="35">
        <v>0</v>
      </c>
      <c r="AD189" s="37"/>
      <c r="AE189" s="37"/>
      <c r="AF189" s="37"/>
      <c r="AG189" s="37"/>
      <c r="AH189" s="86">
        <f t="shared" si="2"/>
        <v>15</v>
      </c>
    </row>
    <row r="190" spans="1:34" s="4" customFormat="1" ht="12.75" customHeight="1" x14ac:dyDescent="0.25">
      <c r="A190" s="9">
        <v>189</v>
      </c>
      <c r="B190" s="13">
        <v>134</v>
      </c>
      <c r="C190" s="10" t="s">
        <v>214</v>
      </c>
      <c r="D190" s="74" t="s">
        <v>25</v>
      </c>
      <c r="E190" s="13">
        <v>1</v>
      </c>
      <c r="F190" s="35">
        <v>0</v>
      </c>
      <c r="G190" s="35">
        <v>1</v>
      </c>
      <c r="H190" s="35">
        <v>0</v>
      </c>
      <c r="I190" s="35">
        <v>2</v>
      </c>
      <c r="J190" s="35">
        <v>2</v>
      </c>
      <c r="K190" s="35">
        <v>1</v>
      </c>
      <c r="L190" s="35">
        <v>1</v>
      </c>
      <c r="M190" s="35">
        <v>1</v>
      </c>
      <c r="N190" s="35">
        <v>2</v>
      </c>
      <c r="O190" s="35">
        <v>2</v>
      </c>
      <c r="P190" s="35">
        <v>0</v>
      </c>
      <c r="Q190" s="35">
        <v>0</v>
      </c>
      <c r="R190" s="35">
        <v>1</v>
      </c>
      <c r="S190" s="35">
        <v>1</v>
      </c>
      <c r="T190" s="35">
        <v>2</v>
      </c>
      <c r="U190" s="35">
        <v>2</v>
      </c>
      <c r="V190" s="35">
        <v>2</v>
      </c>
      <c r="W190" s="35">
        <v>1</v>
      </c>
      <c r="X190" s="35">
        <v>2</v>
      </c>
      <c r="Y190" s="35">
        <v>2</v>
      </c>
      <c r="Z190" s="35">
        <v>2</v>
      </c>
      <c r="AA190" s="35">
        <v>0</v>
      </c>
      <c r="AB190" s="35">
        <v>0</v>
      </c>
      <c r="AC190" s="35">
        <v>3</v>
      </c>
      <c r="AD190" s="35">
        <v>1</v>
      </c>
      <c r="AE190" s="35">
        <v>1</v>
      </c>
      <c r="AF190" s="37"/>
      <c r="AG190" s="35">
        <v>0</v>
      </c>
      <c r="AH190" s="86">
        <f t="shared" si="2"/>
        <v>32</v>
      </c>
    </row>
    <row r="191" spans="1:34" s="4" customFormat="1" ht="12.75" customHeight="1" x14ac:dyDescent="0.25">
      <c r="A191" s="8">
        <v>190</v>
      </c>
      <c r="B191" s="13">
        <v>134</v>
      </c>
      <c r="C191" s="2" t="s">
        <v>214</v>
      </c>
      <c r="D191" s="74" t="s">
        <v>28</v>
      </c>
      <c r="E191" s="13">
        <v>1</v>
      </c>
      <c r="F191" s="35">
        <v>0</v>
      </c>
      <c r="G191" s="35">
        <v>1</v>
      </c>
      <c r="H191" s="35">
        <v>1</v>
      </c>
      <c r="I191" s="35">
        <v>2</v>
      </c>
      <c r="J191" s="35">
        <v>2</v>
      </c>
      <c r="K191" s="35">
        <v>1</v>
      </c>
      <c r="L191" s="35">
        <v>2</v>
      </c>
      <c r="M191" s="35">
        <v>1</v>
      </c>
      <c r="N191" s="35">
        <v>2</v>
      </c>
      <c r="O191" s="35">
        <v>2</v>
      </c>
      <c r="P191" s="35">
        <v>2</v>
      </c>
      <c r="Q191" s="35">
        <v>0</v>
      </c>
      <c r="R191" s="35">
        <v>2</v>
      </c>
      <c r="S191" s="35">
        <v>1</v>
      </c>
      <c r="T191" s="35">
        <v>2</v>
      </c>
      <c r="U191" s="35">
        <v>2</v>
      </c>
      <c r="V191" s="35">
        <v>1</v>
      </c>
      <c r="W191" s="35">
        <v>2</v>
      </c>
      <c r="X191" s="35">
        <v>2</v>
      </c>
      <c r="Y191" s="35">
        <v>2</v>
      </c>
      <c r="Z191" s="35">
        <v>2</v>
      </c>
      <c r="AA191" s="35">
        <v>0</v>
      </c>
      <c r="AB191" s="35">
        <v>0</v>
      </c>
      <c r="AC191" s="35">
        <v>1</v>
      </c>
      <c r="AD191" s="37"/>
      <c r="AE191" s="37"/>
      <c r="AF191" s="35">
        <v>1</v>
      </c>
      <c r="AG191" s="35">
        <v>0</v>
      </c>
      <c r="AH191" s="86">
        <f t="shared" si="2"/>
        <v>34</v>
      </c>
    </row>
    <row r="192" spans="1:34" s="4" customFormat="1" ht="12.75" customHeight="1" x14ac:dyDescent="0.25">
      <c r="A192" s="8">
        <v>191</v>
      </c>
      <c r="B192" s="13">
        <v>134</v>
      </c>
      <c r="C192" s="10" t="s">
        <v>214</v>
      </c>
      <c r="D192" s="74" t="s">
        <v>27</v>
      </c>
      <c r="E192" s="13">
        <v>1</v>
      </c>
      <c r="F192" s="35">
        <v>0</v>
      </c>
      <c r="G192" s="35">
        <v>1</v>
      </c>
      <c r="H192" s="35">
        <v>1</v>
      </c>
      <c r="I192" s="35">
        <v>2</v>
      </c>
      <c r="J192" s="35">
        <v>2</v>
      </c>
      <c r="K192" s="35">
        <v>0</v>
      </c>
      <c r="L192" s="35">
        <v>2</v>
      </c>
      <c r="M192" s="35">
        <v>2</v>
      </c>
      <c r="N192" s="35">
        <v>2</v>
      </c>
      <c r="O192" s="35">
        <v>2</v>
      </c>
      <c r="P192" s="35">
        <v>2</v>
      </c>
      <c r="Q192" s="35">
        <v>2</v>
      </c>
      <c r="R192" s="35">
        <v>2</v>
      </c>
      <c r="S192" s="35">
        <v>2</v>
      </c>
      <c r="T192" s="35">
        <v>2</v>
      </c>
      <c r="U192" s="35">
        <v>2</v>
      </c>
      <c r="V192" s="35">
        <v>2</v>
      </c>
      <c r="W192" s="35">
        <v>0</v>
      </c>
      <c r="X192" s="35">
        <v>1</v>
      </c>
      <c r="Y192" s="35">
        <v>1</v>
      </c>
      <c r="Z192" s="35">
        <v>2</v>
      </c>
      <c r="AA192" s="35">
        <v>2</v>
      </c>
      <c r="AB192" s="35">
        <v>1</v>
      </c>
      <c r="AC192" s="35">
        <v>1</v>
      </c>
      <c r="AD192" s="35">
        <v>1</v>
      </c>
      <c r="AE192" s="35">
        <v>0</v>
      </c>
      <c r="AF192" s="37"/>
      <c r="AG192" s="37"/>
      <c r="AH192" s="86">
        <f t="shared" si="2"/>
        <v>37</v>
      </c>
    </row>
    <row r="193" spans="1:34" s="4" customFormat="1" ht="12.75" customHeight="1" x14ac:dyDescent="0.25">
      <c r="A193" s="9">
        <v>192</v>
      </c>
      <c r="B193" s="13">
        <v>134</v>
      </c>
      <c r="C193" s="10" t="s">
        <v>214</v>
      </c>
      <c r="D193" s="75" t="s">
        <v>23</v>
      </c>
      <c r="E193" s="26" t="s">
        <v>230</v>
      </c>
      <c r="F193" s="36">
        <v>0</v>
      </c>
      <c r="G193" s="36">
        <v>0</v>
      </c>
      <c r="H193" s="36">
        <v>0</v>
      </c>
      <c r="I193" s="36">
        <v>1</v>
      </c>
      <c r="J193" s="36">
        <v>1</v>
      </c>
      <c r="K193" s="36">
        <v>0</v>
      </c>
      <c r="L193" s="36">
        <v>0</v>
      </c>
      <c r="M193" s="36">
        <v>0</v>
      </c>
      <c r="N193" s="36">
        <v>0</v>
      </c>
      <c r="O193" s="36">
        <v>0</v>
      </c>
      <c r="P193" s="36">
        <v>2</v>
      </c>
      <c r="Q193" s="36">
        <v>0</v>
      </c>
      <c r="R193" s="36">
        <v>2</v>
      </c>
      <c r="S193" s="36">
        <v>2</v>
      </c>
      <c r="T193" s="36">
        <v>1</v>
      </c>
      <c r="U193" s="36">
        <v>0</v>
      </c>
      <c r="V193" s="36">
        <v>2</v>
      </c>
      <c r="W193" s="36">
        <v>2</v>
      </c>
      <c r="X193" s="36">
        <v>0</v>
      </c>
      <c r="Y193" s="36">
        <v>0</v>
      </c>
      <c r="Z193" s="36">
        <v>2</v>
      </c>
      <c r="AA193" s="34"/>
      <c r="AB193" s="37"/>
      <c r="AC193" s="37"/>
      <c r="AD193" s="37"/>
      <c r="AE193" s="36">
        <v>1</v>
      </c>
      <c r="AF193" s="37"/>
      <c r="AG193" s="36">
        <v>2</v>
      </c>
      <c r="AH193" s="86">
        <f t="shared" si="2"/>
        <v>18</v>
      </c>
    </row>
    <row r="194" spans="1:34" s="4" customFormat="1" ht="12.75" customHeight="1" x14ac:dyDescent="0.25">
      <c r="A194" s="8">
        <v>193</v>
      </c>
      <c r="B194" s="40">
        <v>134</v>
      </c>
      <c r="C194" s="43" t="s">
        <v>214</v>
      </c>
      <c r="D194" s="81" t="s">
        <v>29</v>
      </c>
      <c r="E194" s="13">
        <v>2</v>
      </c>
      <c r="F194" s="35">
        <v>0</v>
      </c>
      <c r="G194" s="35">
        <v>0</v>
      </c>
      <c r="H194" s="35">
        <v>0</v>
      </c>
      <c r="I194" s="35">
        <v>1</v>
      </c>
      <c r="J194" s="35">
        <v>0</v>
      </c>
      <c r="K194" s="35">
        <v>0</v>
      </c>
      <c r="L194" s="35">
        <v>1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1</v>
      </c>
      <c r="U194" s="35">
        <v>0</v>
      </c>
      <c r="V194" s="35">
        <v>2</v>
      </c>
      <c r="W194" s="35">
        <v>0</v>
      </c>
      <c r="X194" s="35">
        <v>0</v>
      </c>
      <c r="Y194" s="35">
        <v>1</v>
      </c>
      <c r="Z194" s="35">
        <v>2</v>
      </c>
      <c r="AA194" s="35">
        <v>0</v>
      </c>
      <c r="AB194" s="35">
        <v>0</v>
      </c>
      <c r="AC194" s="35">
        <v>0</v>
      </c>
      <c r="AD194" s="35">
        <v>0</v>
      </c>
      <c r="AE194" s="35">
        <v>0</v>
      </c>
      <c r="AF194" s="35">
        <v>0</v>
      </c>
      <c r="AG194" s="34"/>
      <c r="AH194" s="86">
        <f t="shared" ref="AH194:AH213" si="3">SUM(F194:AG194)</f>
        <v>8</v>
      </c>
    </row>
    <row r="195" spans="1:34" s="4" customFormat="1" ht="12.75" customHeight="1" x14ac:dyDescent="0.25">
      <c r="A195" s="9">
        <v>194</v>
      </c>
      <c r="B195" s="40">
        <v>134</v>
      </c>
      <c r="C195" s="41" t="s">
        <v>214</v>
      </c>
      <c r="D195" s="81" t="s">
        <v>26</v>
      </c>
      <c r="E195" s="13">
        <v>2</v>
      </c>
      <c r="F195" s="106"/>
      <c r="G195" s="35">
        <v>0</v>
      </c>
      <c r="H195" s="35">
        <v>0</v>
      </c>
      <c r="I195" s="35">
        <v>2</v>
      </c>
      <c r="J195" s="35">
        <v>0</v>
      </c>
      <c r="K195" s="34"/>
      <c r="L195" s="35">
        <v>1</v>
      </c>
      <c r="M195" s="35">
        <v>1</v>
      </c>
      <c r="N195" s="35">
        <v>0</v>
      </c>
      <c r="O195" s="35">
        <v>1</v>
      </c>
      <c r="P195" s="35">
        <v>2</v>
      </c>
      <c r="Q195" s="35">
        <v>2</v>
      </c>
      <c r="R195" s="35">
        <v>0</v>
      </c>
      <c r="S195" s="35">
        <v>0</v>
      </c>
      <c r="T195" s="35">
        <v>1</v>
      </c>
      <c r="U195" s="35">
        <v>2</v>
      </c>
      <c r="V195" s="35">
        <v>1</v>
      </c>
      <c r="W195" s="35">
        <v>0</v>
      </c>
      <c r="X195" s="35">
        <v>0</v>
      </c>
      <c r="Y195" s="35">
        <v>0</v>
      </c>
      <c r="Z195" s="35">
        <v>2</v>
      </c>
      <c r="AA195" s="34"/>
      <c r="AB195" s="34"/>
      <c r="AC195" s="35">
        <v>0</v>
      </c>
      <c r="AD195" s="34"/>
      <c r="AE195" s="34"/>
      <c r="AF195" s="34"/>
      <c r="AG195" s="35">
        <v>0</v>
      </c>
      <c r="AH195" s="86">
        <f t="shared" si="3"/>
        <v>15</v>
      </c>
    </row>
    <row r="196" spans="1:34" s="4" customFormat="1" ht="13.5" customHeight="1" x14ac:dyDescent="0.25">
      <c r="A196" s="9">
        <v>195</v>
      </c>
      <c r="B196" s="13">
        <v>133</v>
      </c>
      <c r="C196" s="2" t="s">
        <v>214</v>
      </c>
      <c r="D196" s="75" t="s">
        <v>19</v>
      </c>
      <c r="E196" s="26" t="s">
        <v>230</v>
      </c>
      <c r="F196" s="34"/>
      <c r="G196" s="35">
        <v>2</v>
      </c>
      <c r="H196" s="35">
        <v>0</v>
      </c>
      <c r="I196" s="35">
        <v>0</v>
      </c>
      <c r="J196" s="35">
        <v>2</v>
      </c>
      <c r="K196" s="35">
        <v>0</v>
      </c>
      <c r="L196" s="35">
        <v>1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1</v>
      </c>
      <c r="S196" s="35">
        <v>0</v>
      </c>
      <c r="T196" s="35">
        <v>0</v>
      </c>
      <c r="U196" s="35">
        <v>1</v>
      </c>
      <c r="V196" s="35">
        <v>1</v>
      </c>
      <c r="W196" s="35">
        <v>1</v>
      </c>
      <c r="X196" s="35">
        <v>1</v>
      </c>
      <c r="Y196" s="35">
        <v>0</v>
      </c>
      <c r="Z196" s="35">
        <v>2</v>
      </c>
      <c r="AA196" s="34"/>
      <c r="AB196" s="34"/>
      <c r="AC196" s="34"/>
      <c r="AD196" s="34"/>
      <c r="AE196" s="35">
        <v>2</v>
      </c>
      <c r="AF196" s="34"/>
      <c r="AG196" s="35">
        <v>3</v>
      </c>
      <c r="AH196" s="86">
        <f t="shared" si="3"/>
        <v>17</v>
      </c>
    </row>
    <row r="197" spans="1:34" s="4" customFormat="1" ht="13.5" customHeight="1" x14ac:dyDescent="0.25">
      <c r="A197" s="8">
        <v>196</v>
      </c>
      <c r="B197" s="40">
        <v>133</v>
      </c>
      <c r="C197" s="41" t="s">
        <v>214</v>
      </c>
      <c r="D197" s="81" t="s">
        <v>21</v>
      </c>
      <c r="E197" s="13">
        <v>2</v>
      </c>
      <c r="F197" s="36">
        <v>0</v>
      </c>
      <c r="G197" s="36">
        <v>2</v>
      </c>
      <c r="H197" s="36">
        <v>0</v>
      </c>
      <c r="I197" s="36">
        <v>1</v>
      </c>
      <c r="J197" s="36">
        <v>0</v>
      </c>
      <c r="K197" s="36">
        <v>0</v>
      </c>
      <c r="L197" s="36">
        <v>0</v>
      </c>
      <c r="M197" s="36">
        <v>0</v>
      </c>
      <c r="N197" s="36">
        <v>1</v>
      </c>
      <c r="O197" s="36">
        <v>0</v>
      </c>
      <c r="P197" s="36">
        <v>1</v>
      </c>
      <c r="Q197" s="36">
        <v>2</v>
      </c>
      <c r="R197" s="36">
        <v>0</v>
      </c>
      <c r="S197" s="36">
        <v>0</v>
      </c>
      <c r="T197" s="36">
        <v>1</v>
      </c>
      <c r="U197" s="36">
        <v>0</v>
      </c>
      <c r="V197" s="36">
        <v>1</v>
      </c>
      <c r="W197" s="36">
        <v>0</v>
      </c>
      <c r="X197" s="36">
        <v>0</v>
      </c>
      <c r="Y197" s="36">
        <v>0</v>
      </c>
      <c r="Z197" s="36">
        <v>1</v>
      </c>
      <c r="AA197" s="34"/>
      <c r="AB197" s="36">
        <v>0</v>
      </c>
      <c r="AC197" s="36"/>
      <c r="AD197" s="36">
        <v>1</v>
      </c>
      <c r="AE197" s="36">
        <v>0</v>
      </c>
      <c r="AF197" s="36">
        <v>0</v>
      </c>
      <c r="AG197" s="36">
        <v>0</v>
      </c>
      <c r="AH197" s="86">
        <f t="shared" si="3"/>
        <v>11</v>
      </c>
    </row>
    <row r="198" spans="1:34" s="4" customFormat="1" ht="13.5" customHeight="1" x14ac:dyDescent="0.25">
      <c r="A198" s="8">
        <v>197</v>
      </c>
      <c r="B198" s="13">
        <v>133</v>
      </c>
      <c r="C198" s="10" t="s">
        <v>214</v>
      </c>
      <c r="D198" s="74" t="s">
        <v>20</v>
      </c>
      <c r="E198" s="13">
        <v>1</v>
      </c>
      <c r="F198" s="34"/>
      <c r="G198" s="35">
        <v>2</v>
      </c>
      <c r="H198" s="35">
        <v>1</v>
      </c>
      <c r="I198" s="35">
        <v>0</v>
      </c>
      <c r="J198" s="35">
        <v>2</v>
      </c>
      <c r="K198" s="34"/>
      <c r="L198" s="35">
        <v>1</v>
      </c>
      <c r="M198" s="35">
        <v>2</v>
      </c>
      <c r="N198" s="35">
        <v>2</v>
      </c>
      <c r="O198" s="35">
        <v>2</v>
      </c>
      <c r="P198" s="35">
        <v>2</v>
      </c>
      <c r="Q198" s="35">
        <v>2</v>
      </c>
      <c r="R198" s="35">
        <v>2</v>
      </c>
      <c r="S198" s="35">
        <v>2</v>
      </c>
      <c r="T198" s="35">
        <v>2</v>
      </c>
      <c r="U198" s="35">
        <v>2</v>
      </c>
      <c r="V198" s="35">
        <v>2</v>
      </c>
      <c r="W198" s="35">
        <v>2</v>
      </c>
      <c r="X198" s="35">
        <v>2</v>
      </c>
      <c r="Y198" s="34"/>
      <c r="Z198" s="35">
        <v>2</v>
      </c>
      <c r="AA198" s="34"/>
      <c r="AB198" s="34"/>
      <c r="AC198" s="35">
        <v>2</v>
      </c>
      <c r="AD198" s="35"/>
      <c r="AE198" s="35"/>
      <c r="AF198" s="35">
        <v>3</v>
      </c>
      <c r="AG198" s="35">
        <v>1</v>
      </c>
      <c r="AH198" s="86">
        <f t="shared" si="3"/>
        <v>38</v>
      </c>
    </row>
    <row r="199" spans="1:34" s="5" customFormat="1" ht="13.5" customHeight="1" x14ac:dyDescent="0.25">
      <c r="A199" s="9">
        <v>198</v>
      </c>
      <c r="B199" s="40">
        <v>133</v>
      </c>
      <c r="C199" s="43" t="s">
        <v>214</v>
      </c>
      <c r="D199" s="81" t="s">
        <v>22</v>
      </c>
      <c r="E199" s="13">
        <v>2</v>
      </c>
      <c r="F199" s="34"/>
      <c r="G199" s="35">
        <v>0</v>
      </c>
      <c r="H199" s="35">
        <v>0</v>
      </c>
      <c r="I199" s="35">
        <v>0</v>
      </c>
      <c r="J199" s="35">
        <v>0</v>
      </c>
      <c r="K199" s="34"/>
      <c r="L199" s="35">
        <v>0</v>
      </c>
      <c r="M199" s="35">
        <v>0</v>
      </c>
      <c r="N199" s="35">
        <v>1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5">
        <v>1</v>
      </c>
      <c r="U199" s="35">
        <v>2</v>
      </c>
      <c r="V199" s="35">
        <v>1</v>
      </c>
      <c r="W199" s="35">
        <v>1</v>
      </c>
      <c r="X199" s="35">
        <v>1</v>
      </c>
      <c r="Y199" s="35">
        <v>0</v>
      </c>
      <c r="Z199" s="35">
        <v>2</v>
      </c>
      <c r="AA199" s="34"/>
      <c r="AB199" s="34"/>
      <c r="AC199" s="34"/>
      <c r="AD199" s="34"/>
      <c r="AE199" s="34"/>
      <c r="AF199" s="34"/>
      <c r="AG199" s="34"/>
      <c r="AH199" s="86">
        <f t="shared" si="3"/>
        <v>9</v>
      </c>
    </row>
    <row r="200" spans="1:34" s="11" customFormat="1" ht="13.5" customHeight="1" x14ac:dyDescent="0.25">
      <c r="A200" s="8">
        <v>199</v>
      </c>
      <c r="B200" s="13">
        <v>129</v>
      </c>
      <c r="C200" s="10" t="s">
        <v>214</v>
      </c>
      <c r="D200" s="22" t="s">
        <v>18</v>
      </c>
      <c r="E200" s="13">
        <v>1</v>
      </c>
      <c r="F200" s="35">
        <v>0</v>
      </c>
      <c r="G200" s="35">
        <v>2</v>
      </c>
      <c r="H200" s="35">
        <v>0</v>
      </c>
      <c r="I200" s="35">
        <v>1</v>
      </c>
      <c r="J200" s="35">
        <v>2</v>
      </c>
      <c r="K200" s="35">
        <v>1</v>
      </c>
      <c r="L200" s="35">
        <v>1</v>
      </c>
      <c r="M200" s="35">
        <v>0</v>
      </c>
      <c r="N200" s="35">
        <v>0</v>
      </c>
      <c r="O200" s="35">
        <v>1</v>
      </c>
      <c r="P200" s="35">
        <v>0</v>
      </c>
      <c r="Q200" s="35">
        <v>0</v>
      </c>
      <c r="R200" s="35">
        <v>1</v>
      </c>
      <c r="S200" s="35">
        <v>0</v>
      </c>
      <c r="T200" s="35">
        <v>2</v>
      </c>
      <c r="U200" s="35">
        <v>2</v>
      </c>
      <c r="V200" s="35">
        <v>2</v>
      </c>
      <c r="W200" s="35">
        <v>2</v>
      </c>
      <c r="X200" s="35">
        <v>0</v>
      </c>
      <c r="Y200" s="35">
        <v>0</v>
      </c>
      <c r="Z200" s="35">
        <v>0</v>
      </c>
      <c r="AA200" s="34"/>
      <c r="AB200" s="34"/>
      <c r="AC200" s="34"/>
      <c r="AD200" s="34"/>
      <c r="AE200" s="34"/>
      <c r="AF200" s="34"/>
      <c r="AG200" s="34"/>
      <c r="AH200" s="86">
        <f t="shared" si="3"/>
        <v>17</v>
      </c>
    </row>
    <row r="201" spans="1:34" s="11" customFormat="1" ht="13.5" customHeight="1" x14ac:dyDescent="0.25">
      <c r="A201" s="9">
        <v>200</v>
      </c>
      <c r="B201" s="13">
        <v>129</v>
      </c>
      <c r="C201" s="10" t="s">
        <v>214</v>
      </c>
      <c r="D201" s="74" t="s">
        <v>16</v>
      </c>
      <c r="E201" s="13">
        <v>1</v>
      </c>
      <c r="F201" s="35">
        <v>0</v>
      </c>
      <c r="G201" s="35">
        <v>1</v>
      </c>
      <c r="H201" s="35">
        <v>1</v>
      </c>
      <c r="I201" s="35">
        <v>2</v>
      </c>
      <c r="J201" s="35">
        <v>2</v>
      </c>
      <c r="K201" s="35">
        <v>1</v>
      </c>
      <c r="L201" s="35">
        <v>1</v>
      </c>
      <c r="M201" s="35">
        <v>2</v>
      </c>
      <c r="N201" s="35">
        <v>1</v>
      </c>
      <c r="O201" s="35">
        <v>1</v>
      </c>
      <c r="P201" s="35">
        <v>2</v>
      </c>
      <c r="Q201" s="35">
        <v>0</v>
      </c>
      <c r="R201" s="35">
        <v>0</v>
      </c>
      <c r="S201" s="35">
        <v>0</v>
      </c>
      <c r="T201" s="35">
        <v>2</v>
      </c>
      <c r="U201" s="35">
        <v>0</v>
      </c>
      <c r="V201" s="35">
        <v>1</v>
      </c>
      <c r="W201" s="35">
        <v>0</v>
      </c>
      <c r="X201" s="35">
        <v>0</v>
      </c>
      <c r="Y201" s="35">
        <v>1</v>
      </c>
      <c r="Z201" s="35">
        <v>2</v>
      </c>
      <c r="AA201" s="34"/>
      <c r="AB201" s="35">
        <v>0</v>
      </c>
      <c r="AC201" s="35">
        <v>0</v>
      </c>
      <c r="AD201" s="34"/>
      <c r="AE201" s="34"/>
      <c r="AF201" s="35">
        <v>0</v>
      </c>
      <c r="AG201" s="35"/>
      <c r="AH201" s="86">
        <f t="shared" si="3"/>
        <v>20</v>
      </c>
    </row>
    <row r="202" spans="1:34" s="11" customFormat="1" ht="13.5" customHeight="1" x14ac:dyDescent="0.25">
      <c r="A202" s="9">
        <v>201</v>
      </c>
      <c r="B202" s="13">
        <v>129</v>
      </c>
      <c r="C202" s="2" t="s">
        <v>214</v>
      </c>
      <c r="D202" s="74" t="s">
        <v>13</v>
      </c>
      <c r="E202" s="13">
        <v>1</v>
      </c>
      <c r="F202" s="36">
        <v>0</v>
      </c>
      <c r="G202" s="36">
        <v>2</v>
      </c>
      <c r="H202" s="36">
        <v>1</v>
      </c>
      <c r="I202" s="36">
        <v>2</v>
      </c>
      <c r="J202" s="36">
        <v>2</v>
      </c>
      <c r="K202" s="36">
        <v>1</v>
      </c>
      <c r="L202" s="36">
        <v>2</v>
      </c>
      <c r="M202" s="36">
        <v>2</v>
      </c>
      <c r="N202" s="36">
        <v>2</v>
      </c>
      <c r="O202" s="36">
        <v>2</v>
      </c>
      <c r="P202" s="36">
        <v>2</v>
      </c>
      <c r="Q202" s="36">
        <v>2</v>
      </c>
      <c r="R202" s="36">
        <v>2</v>
      </c>
      <c r="S202" s="36">
        <v>2</v>
      </c>
      <c r="T202" s="36">
        <v>2</v>
      </c>
      <c r="U202" s="36">
        <v>2</v>
      </c>
      <c r="V202" s="36">
        <v>2</v>
      </c>
      <c r="W202" s="36">
        <v>2</v>
      </c>
      <c r="X202" s="36">
        <v>2</v>
      </c>
      <c r="Y202" s="36">
        <v>1</v>
      </c>
      <c r="Z202" s="36">
        <v>2</v>
      </c>
      <c r="AA202" s="36">
        <v>2</v>
      </c>
      <c r="AB202" s="36">
        <v>0</v>
      </c>
      <c r="AC202" s="36">
        <v>0</v>
      </c>
      <c r="AD202" s="36">
        <v>1</v>
      </c>
      <c r="AE202" s="36">
        <v>0</v>
      </c>
      <c r="AF202" s="36">
        <v>3</v>
      </c>
      <c r="AG202" s="36">
        <v>0</v>
      </c>
      <c r="AH202" s="86">
        <f t="shared" si="3"/>
        <v>43</v>
      </c>
    </row>
    <row r="203" spans="1:34" x14ac:dyDescent="0.25">
      <c r="A203" s="8">
        <v>202</v>
      </c>
      <c r="B203" s="13">
        <v>129</v>
      </c>
      <c r="C203" s="2" t="s">
        <v>214</v>
      </c>
      <c r="D203" s="74" t="s">
        <v>17</v>
      </c>
      <c r="E203" s="13">
        <v>1</v>
      </c>
      <c r="F203" s="35">
        <v>0</v>
      </c>
      <c r="G203" s="35">
        <v>1</v>
      </c>
      <c r="H203" s="35">
        <v>0</v>
      </c>
      <c r="I203" s="35">
        <v>2</v>
      </c>
      <c r="J203" s="35">
        <v>0</v>
      </c>
      <c r="K203" s="35">
        <v>1</v>
      </c>
      <c r="L203" s="35">
        <v>1</v>
      </c>
      <c r="M203" s="35">
        <v>2</v>
      </c>
      <c r="N203" s="35">
        <v>1</v>
      </c>
      <c r="O203" s="35">
        <v>0</v>
      </c>
      <c r="P203" s="35">
        <v>2</v>
      </c>
      <c r="Q203" s="35">
        <v>1</v>
      </c>
      <c r="R203" s="35">
        <v>0</v>
      </c>
      <c r="S203" s="35">
        <v>0</v>
      </c>
      <c r="T203" s="35">
        <v>2</v>
      </c>
      <c r="U203" s="35">
        <v>2</v>
      </c>
      <c r="V203" s="35">
        <v>1</v>
      </c>
      <c r="W203" s="35">
        <v>1</v>
      </c>
      <c r="X203" s="35">
        <v>0</v>
      </c>
      <c r="Y203" s="35">
        <v>1</v>
      </c>
      <c r="Z203" s="35">
        <v>1</v>
      </c>
      <c r="AA203" s="34"/>
      <c r="AB203" s="35">
        <v>0</v>
      </c>
      <c r="AC203" s="35"/>
      <c r="AD203" s="34"/>
      <c r="AE203" s="34"/>
      <c r="AF203" s="35"/>
      <c r="AG203" s="35">
        <v>1</v>
      </c>
      <c r="AH203" s="86">
        <f t="shared" si="3"/>
        <v>20</v>
      </c>
    </row>
    <row r="204" spans="1:34" ht="14.1" customHeight="1" x14ac:dyDescent="0.25">
      <c r="A204" s="8">
        <v>203</v>
      </c>
      <c r="B204" s="40">
        <v>129</v>
      </c>
      <c r="C204" s="43" t="s">
        <v>214</v>
      </c>
      <c r="D204" s="81" t="s">
        <v>10</v>
      </c>
      <c r="E204" s="13">
        <v>1</v>
      </c>
      <c r="F204" s="34"/>
      <c r="G204" s="35">
        <v>1</v>
      </c>
      <c r="H204" s="35">
        <v>0</v>
      </c>
      <c r="I204" s="35">
        <v>2</v>
      </c>
      <c r="J204" s="35">
        <v>0</v>
      </c>
      <c r="K204" s="35">
        <v>1</v>
      </c>
      <c r="L204" s="35">
        <v>0</v>
      </c>
      <c r="M204" s="35">
        <v>2</v>
      </c>
      <c r="N204" s="35">
        <v>0</v>
      </c>
      <c r="O204" s="35">
        <v>1</v>
      </c>
      <c r="P204" s="35">
        <v>0</v>
      </c>
      <c r="Q204" s="35">
        <v>2</v>
      </c>
      <c r="R204" s="35">
        <v>1</v>
      </c>
      <c r="S204" s="35">
        <v>0</v>
      </c>
      <c r="T204" s="35">
        <v>0</v>
      </c>
      <c r="U204" s="35">
        <v>0</v>
      </c>
      <c r="V204" s="35">
        <v>1</v>
      </c>
      <c r="W204" s="35">
        <v>0</v>
      </c>
      <c r="X204" s="35">
        <v>0</v>
      </c>
      <c r="Y204" s="35">
        <v>0</v>
      </c>
      <c r="Z204" s="35">
        <v>1</v>
      </c>
      <c r="AA204" s="34"/>
      <c r="AB204" s="34"/>
      <c r="AC204" s="34"/>
      <c r="AD204" s="34"/>
      <c r="AE204" s="34"/>
      <c r="AF204" s="35">
        <v>1</v>
      </c>
      <c r="AG204" s="35">
        <v>0</v>
      </c>
      <c r="AH204" s="86">
        <f t="shared" si="3"/>
        <v>13</v>
      </c>
    </row>
    <row r="205" spans="1:34" ht="13.5" customHeight="1" x14ac:dyDescent="0.25">
      <c r="A205" s="9">
        <v>204</v>
      </c>
      <c r="B205" s="13">
        <v>129</v>
      </c>
      <c r="C205" s="2" t="s">
        <v>214</v>
      </c>
      <c r="D205" s="74" t="s">
        <v>15</v>
      </c>
      <c r="E205" s="13">
        <v>2</v>
      </c>
      <c r="F205" s="35">
        <v>0</v>
      </c>
      <c r="G205" s="35">
        <v>1</v>
      </c>
      <c r="H205" s="35">
        <v>0</v>
      </c>
      <c r="I205" s="35">
        <v>1</v>
      </c>
      <c r="J205" s="35">
        <v>2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1</v>
      </c>
      <c r="Q205" s="35">
        <v>0</v>
      </c>
      <c r="R205" s="35">
        <v>1</v>
      </c>
      <c r="S205" s="35">
        <v>2</v>
      </c>
      <c r="T205" s="35">
        <v>2</v>
      </c>
      <c r="U205" s="35">
        <v>0</v>
      </c>
      <c r="V205" s="35">
        <v>1</v>
      </c>
      <c r="W205" s="35">
        <v>2</v>
      </c>
      <c r="X205" s="35">
        <v>0</v>
      </c>
      <c r="Y205" s="35">
        <v>1</v>
      </c>
      <c r="Z205" s="35">
        <v>2</v>
      </c>
      <c r="AA205" s="34"/>
      <c r="AB205" s="34"/>
      <c r="AC205" s="34"/>
      <c r="AD205" s="34"/>
      <c r="AE205" s="34"/>
      <c r="AF205" s="34"/>
      <c r="AG205" s="35">
        <v>3</v>
      </c>
      <c r="AH205" s="86">
        <f t="shared" si="3"/>
        <v>19</v>
      </c>
    </row>
    <row r="206" spans="1:34" ht="13.5" customHeight="1" x14ac:dyDescent="0.25">
      <c r="A206" s="8">
        <v>205</v>
      </c>
      <c r="B206" s="13">
        <v>129</v>
      </c>
      <c r="C206" s="10" t="s">
        <v>214</v>
      </c>
      <c r="D206" s="74" t="s">
        <v>12</v>
      </c>
      <c r="E206" s="13">
        <v>1</v>
      </c>
      <c r="F206" s="34"/>
      <c r="G206" s="35">
        <v>0</v>
      </c>
      <c r="H206" s="35">
        <v>0</v>
      </c>
      <c r="I206" s="35">
        <v>2</v>
      </c>
      <c r="J206" s="35">
        <v>2</v>
      </c>
      <c r="K206" s="35">
        <v>0</v>
      </c>
      <c r="L206" s="35">
        <v>1</v>
      </c>
      <c r="M206" s="35">
        <v>2</v>
      </c>
      <c r="N206" s="35">
        <v>0</v>
      </c>
      <c r="O206" s="35">
        <v>2</v>
      </c>
      <c r="P206" s="35">
        <v>2</v>
      </c>
      <c r="Q206" s="35">
        <v>0</v>
      </c>
      <c r="R206" s="35">
        <v>2</v>
      </c>
      <c r="S206" s="35">
        <v>0</v>
      </c>
      <c r="T206" s="35">
        <v>1</v>
      </c>
      <c r="U206" s="35">
        <v>2</v>
      </c>
      <c r="V206" s="35">
        <v>1</v>
      </c>
      <c r="W206" s="35">
        <v>1</v>
      </c>
      <c r="X206" s="35">
        <v>0</v>
      </c>
      <c r="Y206" s="35">
        <v>2</v>
      </c>
      <c r="Z206" s="35">
        <v>2</v>
      </c>
      <c r="AA206" s="34"/>
      <c r="AB206" s="35">
        <v>0</v>
      </c>
      <c r="AC206" s="34"/>
      <c r="AD206" s="34"/>
      <c r="AE206" s="35"/>
      <c r="AF206" s="35">
        <v>3</v>
      </c>
      <c r="AG206" s="35">
        <v>0</v>
      </c>
      <c r="AH206" s="86">
        <f t="shared" si="3"/>
        <v>25</v>
      </c>
    </row>
    <row r="207" spans="1:34" ht="13.5" customHeight="1" x14ac:dyDescent="0.25">
      <c r="A207" s="9">
        <v>206</v>
      </c>
      <c r="B207" s="40">
        <v>129</v>
      </c>
      <c r="C207" s="41" t="s">
        <v>214</v>
      </c>
      <c r="D207" s="81" t="s">
        <v>11</v>
      </c>
      <c r="E207" s="13">
        <v>1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1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2</v>
      </c>
      <c r="S207" s="35">
        <v>0</v>
      </c>
      <c r="T207" s="35">
        <v>0</v>
      </c>
      <c r="U207" s="35">
        <v>0</v>
      </c>
      <c r="V207" s="35">
        <v>0</v>
      </c>
      <c r="W207" s="35">
        <v>1</v>
      </c>
      <c r="X207" s="35">
        <v>0</v>
      </c>
      <c r="Y207" s="35">
        <v>1</v>
      </c>
      <c r="Z207" s="35">
        <v>0</v>
      </c>
      <c r="AA207" s="34"/>
      <c r="AB207" s="34"/>
      <c r="AC207" s="34"/>
      <c r="AD207" s="34"/>
      <c r="AE207" s="34"/>
      <c r="AF207" s="34"/>
      <c r="AG207" s="34"/>
      <c r="AH207" s="86">
        <f t="shared" si="3"/>
        <v>5</v>
      </c>
    </row>
    <row r="208" spans="1:34" ht="13.5" customHeight="1" x14ac:dyDescent="0.25">
      <c r="A208" s="9">
        <v>207</v>
      </c>
      <c r="B208" s="13">
        <v>129</v>
      </c>
      <c r="C208" s="2" t="s">
        <v>214</v>
      </c>
      <c r="D208" s="74" t="s">
        <v>9</v>
      </c>
      <c r="E208" s="13">
        <v>1</v>
      </c>
      <c r="F208" s="34"/>
      <c r="G208" s="35">
        <v>1</v>
      </c>
      <c r="H208" s="35">
        <v>1</v>
      </c>
      <c r="I208" s="35">
        <v>1</v>
      </c>
      <c r="J208" s="35">
        <v>0</v>
      </c>
      <c r="K208" s="35">
        <v>0</v>
      </c>
      <c r="L208" s="35">
        <v>1</v>
      </c>
      <c r="M208" s="35">
        <v>1</v>
      </c>
      <c r="N208" s="35">
        <v>2</v>
      </c>
      <c r="O208" s="35">
        <v>1</v>
      </c>
      <c r="P208" s="35">
        <v>0</v>
      </c>
      <c r="Q208" s="35">
        <v>1</v>
      </c>
      <c r="R208" s="35">
        <v>2</v>
      </c>
      <c r="S208" s="35">
        <v>1</v>
      </c>
      <c r="T208" s="35">
        <v>1</v>
      </c>
      <c r="U208" s="35">
        <v>0</v>
      </c>
      <c r="V208" s="35">
        <v>1</v>
      </c>
      <c r="W208" s="35">
        <v>1</v>
      </c>
      <c r="X208" s="35">
        <v>0</v>
      </c>
      <c r="Y208" s="35">
        <v>1</v>
      </c>
      <c r="Z208" s="35">
        <v>2</v>
      </c>
      <c r="AA208" s="34"/>
      <c r="AB208" s="35">
        <v>0</v>
      </c>
      <c r="AC208" s="34"/>
      <c r="AD208" s="34"/>
      <c r="AE208" s="34"/>
      <c r="AF208" s="35">
        <v>3</v>
      </c>
      <c r="AG208" s="35">
        <v>0</v>
      </c>
      <c r="AH208" s="86">
        <f t="shared" si="3"/>
        <v>21</v>
      </c>
    </row>
    <row r="209" spans="1:34" x14ac:dyDescent="0.25">
      <c r="A209" s="8">
        <v>208</v>
      </c>
      <c r="B209" s="40">
        <v>129</v>
      </c>
      <c r="C209" s="43" t="s">
        <v>214</v>
      </c>
      <c r="D209" s="81" t="s">
        <v>14</v>
      </c>
      <c r="E209" s="13">
        <v>1</v>
      </c>
      <c r="F209" s="36">
        <v>0</v>
      </c>
      <c r="G209" s="36">
        <v>1</v>
      </c>
      <c r="H209" s="37"/>
      <c r="I209" s="36">
        <v>0</v>
      </c>
      <c r="J209" s="36">
        <v>0</v>
      </c>
      <c r="K209" s="34"/>
      <c r="L209" s="36">
        <v>2</v>
      </c>
      <c r="M209" s="36">
        <v>0</v>
      </c>
      <c r="N209" s="36">
        <v>2</v>
      </c>
      <c r="O209" s="36">
        <v>1</v>
      </c>
      <c r="P209" s="36">
        <v>0</v>
      </c>
      <c r="Q209" s="36">
        <v>0</v>
      </c>
      <c r="R209" s="36">
        <v>1</v>
      </c>
      <c r="S209" s="36">
        <v>0</v>
      </c>
      <c r="T209" s="36">
        <v>2</v>
      </c>
      <c r="U209" s="36">
        <v>0</v>
      </c>
      <c r="V209" s="36">
        <v>1</v>
      </c>
      <c r="W209" s="36">
        <v>1</v>
      </c>
      <c r="X209" s="36">
        <v>0</v>
      </c>
      <c r="Y209" s="36">
        <v>0</v>
      </c>
      <c r="Z209" s="36">
        <v>2</v>
      </c>
      <c r="AA209" s="34"/>
      <c r="AB209" s="34"/>
      <c r="AC209" s="34"/>
      <c r="AD209" s="34"/>
      <c r="AE209" s="34"/>
      <c r="AF209" s="34"/>
      <c r="AG209" s="34"/>
      <c r="AH209" s="86">
        <f t="shared" si="3"/>
        <v>13</v>
      </c>
    </row>
    <row r="210" spans="1:34" x14ac:dyDescent="0.25">
      <c r="A210" s="8">
        <v>209</v>
      </c>
      <c r="B210" s="13">
        <v>127</v>
      </c>
      <c r="C210" s="10" t="s">
        <v>214</v>
      </c>
      <c r="D210" s="75" t="s">
        <v>8</v>
      </c>
      <c r="E210" s="26" t="s">
        <v>231</v>
      </c>
      <c r="F210" s="35">
        <v>0</v>
      </c>
      <c r="G210" s="35">
        <v>0</v>
      </c>
      <c r="H210" s="35">
        <v>0</v>
      </c>
      <c r="I210" s="35">
        <v>0</v>
      </c>
      <c r="J210" s="35">
        <v>2</v>
      </c>
      <c r="K210" s="35">
        <v>0</v>
      </c>
      <c r="L210" s="35">
        <v>1</v>
      </c>
      <c r="M210" s="35">
        <v>2</v>
      </c>
      <c r="N210" s="35">
        <v>2</v>
      </c>
      <c r="O210" s="35">
        <v>1</v>
      </c>
      <c r="P210" s="35">
        <v>1</v>
      </c>
      <c r="Q210" s="35">
        <v>0</v>
      </c>
      <c r="R210" s="35">
        <v>1</v>
      </c>
      <c r="S210" s="35">
        <v>0</v>
      </c>
      <c r="T210" s="35">
        <v>2</v>
      </c>
      <c r="U210" s="35">
        <v>2</v>
      </c>
      <c r="V210" s="35">
        <v>2</v>
      </c>
      <c r="W210" s="35">
        <v>1</v>
      </c>
      <c r="X210" s="35">
        <v>0</v>
      </c>
      <c r="Y210" s="35">
        <v>0</v>
      </c>
      <c r="Z210" s="35">
        <v>2</v>
      </c>
      <c r="AA210" s="35">
        <v>0</v>
      </c>
      <c r="AB210" s="34"/>
      <c r="AC210" s="35">
        <v>0</v>
      </c>
      <c r="AD210" s="34"/>
      <c r="AE210" s="34"/>
      <c r="AF210" s="35">
        <v>1</v>
      </c>
      <c r="AG210" s="35">
        <v>1</v>
      </c>
      <c r="AH210" s="86">
        <f t="shared" si="3"/>
        <v>21</v>
      </c>
    </row>
    <row r="211" spans="1:34" x14ac:dyDescent="0.25">
      <c r="A211" s="9">
        <v>210</v>
      </c>
      <c r="B211" s="13">
        <v>127</v>
      </c>
      <c r="C211" s="2" t="s">
        <v>214</v>
      </c>
      <c r="D211" s="75" t="s">
        <v>7</v>
      </c>
      <c r="E211" s="26" t="s">
        <v>231</v>
      </c>
      <c r="F211" s="34"/>
      <c r="G211" s="35">
        <v>1</v>
      </c>
      <c r="H211" s="35">
        <v>0</v>
      </c>
      <c r="I211" s="35">
        <v>2</v>
      </c>
      <c r="J211" s="35">
        <v>2</v>
      </c>
      <c r="K211" s="35">
        <v>0</v>
      </c>
      <c r="L211" s="35">
        <v>0</v>
      </c>
      <c r="M211" s="35">
        <v>0</v>
      </c>
      <c r="N211" s="35">
        <v>2</v>
      </c>
      <c r="O211" s="35">
        <v>2</v>
      </c>
      <c r="P211" s="35">
        <v>0</v>
      </c>
      <c r="Q211" s="35">
        <v>2</v>
      </c>
      <c r="R211" s="35">
        <v>2</v>
      </c>
      <c r="S211" s="35">
        <v>1</v>
      </c>
      <c r="T211" s="35">
        <v>2</v>
      </c>
      <c r="U211" s="35">
        <v>2</v>
      </c>
      <c r="V211" s="35">
        <v>2</v>
      </c>
      <c r="W211" s="35">
        <v>2</v>
      </c>
      <c r="X211" s="35">
        <v>2</v>
      </c>
      <c r="Y211" s="35">
        <v>2</v>
      </c>
      <c r="Z211" s="35">
        <v>2</v>
      </c>
      <c r="AA211" s="35">
        <v>0</v>
      </c>
      <c r="AB211" s="35">
        <v>1</v>
      </c>
      <c r="AC211" s="35">
        <v>3</v>
      </c>
      <c r="AD211" s="35">
        <v>2</v>
      </c>
      <c r="AE211" s="35">
        <v>0</v>
      </c>
      <c r="AF211" s="35">
        <v>0</v>
      </c>
      <c r="AG211" s="35">
        <v>1</v>
      </c>
      <c r="AH211" s="86">
        <f t="shared" si="3"/>
        <v>35</v>
      </c>
    </row>
    <row r="212" spans="1:34" x14ac:dyDescent="0.25">
      <c r="A212" s="8">
        <v>211</v>
      </c>
      <c r="B212" s="13">
        <v>127</v>
      </c>
      <c r="C212" s="10" t="s">
        <v>214</v>
      </c>
      <c r="D212" s="75" t="s">
        <v>6</v>
      </c>
      <c r="E212" s="26" t="s">
        <v>231</v>
      </c>
      <c r="F212" s="35">
        <v>0</v>
      </c>
      <c r="G212" s="35">
        <v>1</v>
      </c>
      <c r="H212" s="35">
        <v>1</v>
      </c>
      <c r="I212" s="35">
        <v>2</v>
      </c>
      <c r="J212" s="35">
        <v>2</v>
      </c>
      <c r="K212" s="35">
        <v>0</v>
      </c>
      <c r="L212" s="35">
        <v>2</v>
      </c>
      <c r="M212" s="35">
        <v>2</v>
      </c>
      <c r="N212" s="35">
        <v>2</v>
      </c>
      <c r="O212" s="35">
        <v>2</v>
      </c>
      <c r="P212" s="35">
        <v>0</v>
      </c>
      <c r="Q212" s="35">
        <v>0</v>
      </c>
      <c r="R212" s="35">
        <v>2</v>
      </c>
      <c r="S212" s="35">
        <v>0</v>
      </c>
      <c r="T212" s="35">
        <v>2</v>
      </c>
      <c r="U212" s="35">
        <v>2</v>
      </c>
      <c r="V212" s="35">
        <v>2</v>
      </c>
      <c r="W212" s="35">
        <v>1</v>
      </c>
      <c r="X212" s="35">
        <v>2</v>
      </c>
      <c r="Y212" s="35">
        <v>2</v>
      </c>
      <c r="Z212" s="35">
        <v>2</v>
      </c>
      <c r="AA212" s="35">
        <v>0</v>
      </c>
      <c r="AB212" s="35">
        <v>0</v>
      </c>
      <c r="AC212" s="35">
        <v>1</v>
      </c>
      <c r="AD212" s="35">
        <v>0</v>
      </c>
      <c r="AE212" s="35">
        <v>0</v>
      </c>
      <c r="AF212" s="35">
        <v>1</v>
      </c>
      <c r="AG212" s="35">
        <v>1</v>
      </c>
      <c r="AH212" s="86">
        <f t="shared" si="3"/>
        <v>32</v>
      </c>
    </row>
    <row r="213" spans="1:34" x14ac:dyDescent="0.25">
      <c r="A213" s="9">
        <v>212</v>
      </c>
      <c r="B213" s="40">
        <v>127</v>
      </c>
      <c r="C213" s="41" t="s">
        <v>214</v>
      </c>
      <c r="D213" s="76" t="s">
        <v>5</v>
      </c>
      <c r="E213" s="26" t="s">
        <v>230</v>
      </c>
      <c r="F213" s="33">
        <v>0</v>
      </c>
      <c r="G213" s="33">
        <v>1</v>
      </c>
      <c r="H213" s="33">
        <v>0</v>
      </c>
      <c r="I213" s="33">
        <v>1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3">
        <v>0</v>
      </c>
      <c r="P213" s="33">
        <v>0</v>
      </c>
      <c r="Q213" s="33">
        <v>0</v>
      </c>
      <c r="R213" s="33">
        <v>0</v>
      </c>
      <c r="S213" s="33">
        <v>0</v>
      </c>
      <c r="T213" s="33">
        <v>1</v>
      </c>
      <c r="U213" s="33">
        <v>0</v>
      </c>
      <c r="V213" s="33">
        <v>1</v>
      </c>
      <c r="W213" s="33">
        <v>0</v>
      </c>
      <c r="X213" s="33">
        <v>0</v>
      </c>
      <c r="Y213" s="33">
        <v>0</v>
      </c>
      <c r="Z213" s="33">
        <v>2</v>
      </c>
      <c r="AA213" s="34"/>
      <c r="AB213" s="34"/>
      <c r="AC213" s="33">
        <v>0</v>
      </c>
      <c r="AD213" s="33">
        <v>1</v>
      </c>
      <c r="AE213" s="34"/>
      <c r="AF213" s="33">
        <v>0</v>
      </c>
      <c r="AG213" s="33">
        <v>1</v>
      </c>
      <c r="AH213" s="86">
        <f t="shared" si="3"/>
        <v>8</v>
      </c>
    </row>
    <row r="214" spans="1:34" x14ac:dyDescent="0.25">
      <c r="A214" s="100"/>
      <c r="B214" s="101"/>
      <c r="C214" s="102"/>
      <c r="D214" s="103"/>
      <c r="E214" s="104"/>
    </row>
    <row r="215" spans="1:34" x14ac:dyDescent="0.25">
      <c r="A215" s="100"/>
      <c r="B215" s="101"/>
      <c r="C215" s="7"/>
      <c r="D215" s="110"/>
      <c r="E215" s="108" t="s">
        <v>244</v>
      </c>
      <c r="F215" s="107">
        <f>COUNTBLANK(F2:F213)/212</f>
        <v>0.17924528301886791</v>
      </c>
      <c r="G215" s="107">
        <f t="shared" ref="G215:AE215" si="4">COUNTBLANK(G2:G213)/212</f>
        <v>4.7169811320754715E-3</v>
      </c>
      <c r="H215" s="107">
        <f t="shared" si="4"/>
        <v>2.8301886792452831E-2</v>
      </c>
      <c r="I215" s="107">
        <f t="shared" si="4"/>
        <v>4.7169811320754715E-3</v>
      </c>
      <c r="J215" s="107">
        <f t="shared" si="4"/>
        <v>0</v>
      </c>
      <c r="K215" s="107">
        <f t="shared" si="4"/>
        <v>0.11320754716981132</v>
      </c>
      <c r="L215" s="107">
        <f t="shared" si="4"/>
        <v>0</v>
      </c>
      <c r="M215" s="107">
        <f t="shared" si="4"/>
        <v>1.4150943396226415E-2</v>
      </c>
      <c r="N215" s="107">
        <f t="shared" si="4"/>
        <v>4.7169811320754715E-3</v>
      </c>
      <c r="O215" s="107">
        <f t="shared" si="4"/>
        <v>4.7169811320754715E-3</v>
      </c>
      <c r="P215" s="107">
        <f t="shared" si="4"/>
        <v>0</v>
      </c>
      <c r="Q215" s="107">
        <f t="shared" si="4"/>
        <v>0</v>
      </c>
      <c r="R215" s="107">
        <f t="shared" si="4"/>
        <v>4.7169811320754715E-3</v>
      </c>
      <c r="S215" s="107">
        <f t="shared" si="4"/>
        <v>4.7169811320754715E-3</v>
      </c>
      <c r="T215" s="107">
        <f t="shared" si="4"/>
        <v>0</v>
      </c>
      <c r="U215" s="107">
        <f t="shared" si="4"/>
        <v>4.7169811320754715E-3</v>
      </c>
      <c r="V215" s="107">
        <f t="shared" si="4"/>
        <v>0</v>
      </c>
      <c r="W215" s="107">
        <f t="shared" si="4"/>
        <v>0</v>
      </c>
      <c r="X215" s="107">
        <f t="shared" si="4"/>
        <v>9.433962264150943E-3</v>
      </c>
      <c r="Y215" s="107">
        <f t="shared" si="4"/>
        <v>4.7169811320754715E-3</v>
      </c>
      <c r="Z215" s="107">
        <f t="shared" si="4"/>
        <v>1.4150943396226415E-2</v>
      </c>
      <c r="AA215" s="107">
        <f t="shared" si="4"/>
        <v>0.51415094339622647</v>
      </c>
      <c r="AB215" s="107">
        <f t="shared" si="4"/>
        <v>0.59433962264150941</v>
      </c>
      <c r="AC215" s="107">
        <f t="shared" si="4"/>
        <v>0.47169811320754718</v>
      </c>
      <c r="AD215" s="107">
        <f t="shared" si="4"/>
        <v>0.55188679245283023</v>
      </c>
      <c r="AE215" s="107">
        <f t="shared" si="4"/>
        <v>0.49056603773584906</v>
      </c>
      <c r="AF215" s="107">
        <f t="shared" ref="AF215:AG215" si="5">COUNTBLANK(AF2:AF213)/212</f>
        <v>0.43867924528301888</v>
      </c>
      <c r="AG215" s="107">
        <f t="shared" si="5"/>
        <v>0.419811320754717</v>
      </c>
    </row>
    <row r="216" spans="1:34" x14ac:dyDescent="0.25">
      <c r="C216" s="7"/>
      <c r="D216" s="111"/>
      <c r="E216" s="109" t="s">
        <v>245</v>
      </c>
      <c r="F216" s="107">
        <f>COUNTIF(F2:F213,0)/212</f>
        <v>0.68867924528301883</v>
      </c>
      <c r="G216" s="107">
        <f t="shared" ref="G216:AE216" si="6">COUNTIF(G2:G213,0)/212</f>
        <v>0.21698113207547171</v>
      </c>
      <c r="H216" s="107">
        <f t="shared" si="6"/>
        <v>0.67452830188679247</v>
      </c>
      <c r="I216" s="107">
        <f t="shared" si="6"/>
        <v>0.18867924528301888</v>
      </c>
      <c r="J216" s="107">
        <f t="shared" si="6"/>
        <v>0.44811320754716982</v>
      </c>
      <c r="K216" s="107">
        <f t="shared" si="6"/>
        <v>0.51886792452830188</v>
      </c>
      <c r="L216" s="107">
        <f t="shared" si="6"/>
        <v>0.31603773584905659</v>
      </c>
      <c r="M216" s="107">
        <f t="shared" si="6"/>
        <v>0.52358490566037741</v>
      </c>
      <c r="N216" s="107">
        <f t="shared" si="6"/>
        <v>0.31603773584905659</v>
      </c>
      <c r="O216" s="107">
        <f t="shared" si="6"/>
        <v>0.51415094339622647</v>
      </c>
      <c r="P216" s="107">
        <f t="shared" si="6"/>
        <v>0.40566037735849059</v>
      </c>
      <c r="Q216" s="107">
        <f t="shared" si="6"/>
        <v>0.44339622641509435</v>
      </c>
      <c r="R216" s="107">
        <f t="shared" si="6"/>
        <v>0.43867924528301888</v>
      </c>
      <c r="S216" s="107">
        <f t="shared" si="6"/>
        <v>0.53773584905660377</v>
      </c>
      <c r="T216" s="107">
        <f t="shared" si="6"/>
        <v>5.6603773584905662E-2</v>
      </c>
      <c r="U216" s="107">
        <f t="shared" si="6"/>
        <v>0.419811320754717</v>
      </c>
      <c r="V216" s="107">
        <f t="shared" si="6"/>
        <v>8.4905660377358486E-2</v>
      </c>
      <c r="W216" s="107">
        <f t="shared" si="6"/>
        <v>0.31132075471698112</v>
      </c>
      <c r="X216" s="107">
        <f t="shared" si="6"/>
        <v>0.73584905660377353</v>
      </c>
      <c r="Y216" s="107">
        <f t="shared" si="6"/>
        <v>0.52358490566037741</v>
      </c>
      <c r="Z216" s="107">
        <f t="shared" si="6"/>
        <v>1.8867924528301886E-2</v>
      </c>
      <c r="AA216" s="107">
        <f t="shared" si="6"/>
        <v>0.33490566037735847</v>
      </c>
      <c r="AB216" s="107">
        <f t="shared" si="6"/>
        <v>0.25943396226415094</v>
      </c>
      <c r="AC216" s="107">
        <f t="shared" si="6"/>
        <v>0.23584905660377359</v>
      </c>
      <c r="AD216" s="107">
        <f t="shared" si="6"/>
        <v>0.26415094339622641</v>
      </c>
      <c r="AE216" s="107">
        <f t="shared" si="6"/>
        <v>0.29716981132075471</v>
      </c>
      <c r="AF216" s="107">
        <f t="shared" ref="AF216:AG216" si="7">COUNTIF(AF2:AF213,0)/212</f>
        <v>0.18867924528301888</v>
      </c>
      <c r="AG216" s="107">
        <f t="shared" si="7"/>
        <v>0.21698113207547171</v>
      </c>
    </row>
    <row r="217" spans="1:34" x14ac:dyDescent="0.25">
      <c r="C217" s="7"/>
      <c r="D217" s="111"/>
      <c r="E217" s="109" t="s">
        <v>246</v>
      </c>
      <c r="F217" s="107">
        <f>COUNTIF(F17:F213,1)/212</f>
        <v>0.12735849056603774</v>
      </c>
      <c r="G217" s="107">
        <f t="shared" ref="G217:AE217" si="8">COUNTIF(G17:G213,1)/212</f>
        <v>0.45283018867924529</v>
      </c>
      <c r="H217" s="107">
        <f t="shared" si="8"/>
        <v>0.28773584905660377</v>
      </c>
      <c r="I217" s="107">
        <f t="shared" si="8"/>
        <v>0.34905660377358488</v>
      </c>
      <c r="J217" s="107">
        <f t="shared" si="8"/>
        <v>0.18867924528301888</v>
      </c>
      <c r="K217" s="107">
        <f t="shared" si="8"/>
        <v>0.34905660377358488</v>
      </c>
      <c r="L217" s="107">
        <f t="shared" si="8"/>
        <v>0.39622641509433965</v>
      </c>
      <c r="M217" s="107">
        <f t="shared" si="8"/>
        <v>0.12264150943396226</v>
      </c>
      <c r="N217" s="107">
        <f t="shared" si="8"/>
        <v>0.25943396226415094</v>
      </c>
      <c r="O217" s="107">
        <f t="shared" si="8"/>
        <v>0.15566037735849056</v>
      </c>
      <c r="P217" s="107">
        <f t="shared" si="8"/>
        <v>0.16037735849056603</v>
      </c>
      <c r="Q217" s="107">
        <f t="shared" si="8"/>
        <v>0.21698113207547171</v>
      </c>
      <c r="R217" s="107">
        <f t="shared" si="8"/>
        <v>0.11792452830188679</v>
      </c>
      <c r="S217" s="107">
        <f t="shared" si="8"/>
        <v>0.12264150943396226</v>
      </c>
      <c r="T217" s="107">
        <f t="shared" si="8"/>
        <v>0.31132075471698112</v>
      </c>
      <c r="U217" s="107">
        <f t="shared" si="8"/>
        <v>0.10377358490566038</v>
      </c>
      <c r="V217" s="107">
        <f t="shared" si="8"/>
        <v>0.38207547169811323</v>
      </c>
      <c r="W217" s="107">
        <f t="shared" si="8"/>
        <v>0.30188679245283018</v>
      </c>
      <c r="X217" s="107">
        <f t="shared" si="8"/>
        <v>0.11320754716981132</v>
      </c>
      <c r="Y217" s="107">
        <f t="shared" si="8"/>
        <v>0.24528301886792453</v>
      </c>
      <c r="Z217" s="107">
        <f t="shared" si="8"/>
        <v>0.19811320754716982</v>
      </c>
      <c r="AA217" s="107">
        <f t="shared" si="8"/>
        <v>0.11320754716981132</v>
      </c>
      <c r="AB217" s="107">
        <f t="shared" si="8"/>
        <v>6.6037735849056603E-2</v>
      </c>
      <c r="AC217" s="107">
        <f t="shared" si="8"/>
        <v>0.12735849056603774</v>
      </c>
      <c r="AD217" s="107">
        <f t="shared" si="8"/>
        <v>0.13679245283018868</v>
      </c>
      <c r="AE217" s="107">
        <f t="shared" si="8"/>
        <v>7.5471698113207544E-2</v>
      </c>
      <c r="AF217" s="107">
        <f t="shared" ref="AF217:AG217" si="9">COUNTIF(AF17:AF213,1)/212</f>
        <v>0.11792452830188679</v>
      </c>
      <c r="AG217" s="107">
        <f t="shared" si="9"/>
        <v>0.17452830188679244</v>
      </c>
    </row>
    <row r="218" spans="1:34" ht="14.1" customHeight="1" x14ac:dyDescent="0.25">
      <c r="C218" s="7"/>
      <c r="D218" s="111"/>
      <c r="E218" s="109" t="s">
        <v>247</v>
      </c>
      <c r="F218" s="107">
        <f>COUNTIF(F2:F213,2)/212</f>
        <v>0</v>
      </c>
      <c r="G218" s="107">
        <f t="shared" ref="G218:AE218" si="10">COUNTIF(G2:G213,2)/212</f>
        <v>0.27830188679245282</v>
      </c>
      <c r="H218" s="107">
        <f t="shared" si="10"/>
        <v>0</v>
      </c>
      <c r="I218" s="107">
        <f t="shared" si="10"/>
        <v>0.41509433962264153</v>
      </c>
      <c r="J218" s="107">
        <f t="shared" si="10"/>
        <v>0.33490566037735847</v>
      </c>
      <c r="K218" s="107">
        <f t="shared" si="10"/>
        <v>0</v>
      </c>
      <c r="L218" s="107">
        <f t="shared" si="10"/>
        <v>0.24528301886792453</v>
      </c>
      <c r="M218" s="107">
        <f t="shared" si="10"/>
        <v>0.33962264150943394</v>
      </c>
      <c r="N218" s="107">
        <f t="shared" si="10"/>
        <v>0.37735849056603776</v>
      </c>
      <c r="O218" s="107">
        <f t="shared" si="10"/>
        <v>0.31132075471698112</v>
      </c>
      <c r="P218" s="107">
        <f t="shared" si="10"/>
        <v>0.41037735849056606</v>
      </c>
      <c r="Q218" s="107">
        <f t="shared" si="10"/>
        <v>0.31603773584905659</v>
      </c>
      <c r="R218" s="107">
        <f t="shared" si="10"/>
        <v>0.42452830188679247</v>
      </c>
      <c r="S218" s="107">
        <f t="shared" si="10"/>
        <v>0.31603773584905659</v>
      </c>
      <c r="T218" s="107">
        <f t="shared" si="10"/>
        <v>0.59433962264150941</v>
      </c>
      <c r="U218" s="107">
        <f t="shared" si="10"/>
        <v>0.47169811320754718</v>
      </c>
      <c r="V218" s="107">
        <f t="shared" si="10"/>
        <v>0.52358490566037741</v>
      </c>
      <c r="W218" s="107">
        <f t="shared" si="10"/>
        <v>0.3632075471698113</v>
      </c>
      <c r="X218" s="107">
        <f t="shared" si="10"/>
        <v>0.14150943396226415</v>
      </c>
      <c r="Y218" s="107">
        <f t="shared" si="10"/>
        <v>0.19811320754716982</v>
      </c>
      <c r="Z218" s="107">
        <f t="shared" si="10"/>
        <v>0.74056603773584906</v>
      </c>
      <c r="AA218" s="107">
        <f t="shared" si="10"/>
        <v>3.3018867924528301E-2</v>
      </c>
      <c r="AB218" s="107">
        <f t="shared" si="10"/>
        <v>5.6603773584905662E-2</v>
      </c>
      <c r="AC218" s="107">
        <f t="shared" si="10"/>
        <v>0.10849056603773585</v>
      </c>
      <c r="AD218" s="107">
        <f t="shared" si="10"/>
        <v>3.3018867924528301E-2</v>
      </c>
      <c r="AE218" s="107">
        <f t="shared" si="10"/>
        <v>6.6037735849056603E-2</v>
      </c>
      <c r="AF218" s="107">
        <f t="shared" ref="AF218:AG218" si="11">COUNTIF(AF2:AF213,2)/212</f>
        <v>0.10849056603773585</v>
      </c>
      <c r="AG218" s="107">
        <f t="shared" si="11"/>
        <v>5.6603773584905662E-2</v>
      </c>
    </row>
    <row r="219" spans="1:34" x14ac:dyDescent="0.25">
      <c r="C219" s="7"/>
      <c r="D219" s="111"/>
      <c r="E219" s="109" t="s">
        <v>248</v>
      </c>
      <c r="F219" s="107">
        <f>COUNTIF(F2:F213,3)/212</f>
        <v>0</v>
      </c>
      <c r="G219" s="107">
        <f t="shared" ref="G219:AE219" si="12">COUNTIF(G2:G213,3)/212</f>
        <v>0</v>
      </c>
      <c r="H219" s="107">
        <f t="shared" si="12"/>
        <v>0</v>
      </c>
      <c r="I219" s="107">
        <f t="shared" si="12"/>
        <v>0</v>
      </c>
      <c r="J219" s="107">
        <f t="shared" si="12"/>
        <v>0</v>
      </c>
      <c r="K219" s="107">
        <f t="shared" si="12"/>
        <v>0</v>
      </c>
      <c r="L219" s="107">
        <f t="shared" si="12"/>
        <v>0</v>
      </c>
      <c r="M219" s="107">
        <f t="shared" si="12"/>
        <v>0</v>
      </c>
      <c r="N219" s="107">
        <f t="shared" si="12"/>
        <v>0</v>
      </c>
      <c r="O219" s="107">
        <f t="shared" si="12"/>
        <v>0</v>
      </c>
      <c r="P219" s="107">
        <f t="shared" si="12"/>
        <v>0</v>
      </c>
      <c r="Q219" s="107">
        <f t="shared" si="12"/>
        <v>0</v>
      </c>
      <c r="R219" s="107">
        <f t="shared" si="12"/>
        <v>0</v>
      </c>
      <c r="S219" s="107">
        <f t="shared" si="12"/>
        <v>0</v>
      </c>
      <c r="T219" s="107">
        <f t="shared" si="12"/>
        <v>0</v>
      </c>
      <c r="U219" s="107">
        <f t="shared" si="12"/>
        <v>0</v>
      </c>
      <c r="V219" s="107">
        <f t="shared" si="12"/>
        <v>0</v>
      </c>
      <c r="W219" s="107">
        <f t="shared" si="12"/>
        <v>0</v>
      </c>
      <c r="X219" s="107">
        <f t="shared" si="12"/>
        <v>0</v>
      </c>
      <c r="Y219" s="107">
        <f t="shared" si="12"/>
        <v>0</v>
      </c>
      <c r="Z219" s="107">
        <f t="shared" si="12"/>
        <v>0</v>
      </c>
      <c r="AA219" s="107">
        <f t="shared" si="12"/>
        <v>0</v>
      </c>
      <c r="AB219" s="107">
        <f t="shared" si="12"/>
        <v>1.8867924528301886E-2</v>
      </c>
      <c r="AC219" s="107">
        <f t="shared" si="12"/>
        <v>4.716981132075472E-2</v>
      </c>
      <c r="AD219" s="107">
        <f t="shared" si="12"/>
        <v>4.7169811320754715E-3</v>
      </c>
      <c r="AE219" s="107">
        <f t="shared" si="12"/>
        <v>6.6037735849056603E-2</v>
      </c>
      <c r="AF219" s="107">
        <f t="shared" ref="AF219:AG219" si="13">COUNTIF(AF2:AF213,3)/212</f>
        <v>0.14622641509433962</v>
      </c>
      <c r="AG219" s="107">
        <f t="shared" si="13"/>
        <v>0.13207547169811321</v>
      </c>
    </row>
  </sheetData>
  <sortState ref="B2:AH213">
    <sortCondition descending="1" ref="B2:B213"/>
  </sortState>
  <conditionalFormatting sqref="F1:F194 F196:F1048576 G215:AG219">
    <cfRule type="cellIs" priority="2" operator="greaterThan">
      <formula>1</formula>
    </cfRule>
    <cfRule type="cellIs" priority="4" operator="lessThanOrEqual">
      <formula>1</formula>
    </cfRule>
  </conditionalFormatting>
  <conditionalFormatting sqref="F2">
    <cfRule type="cellIs" priority="3" operator="between">
      <formula>0</formula>
      <formula>1</formula>
    </cfRule>
  </conditionalFormatting>
  <conditionalFormatting sqref="F215:AG219">
    <cfRule type="cellIs" dxfId="0" priority="1" operator="equal">
      <formula>0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29</vt:i4>
      </vt:variant>
    </vt:vector>
  </HeadingPairs>
  <TitlesOfParts>
    <vt:vector size="32" baseType="lpstr">
      <vt:lpstr>по заданиям</vt:lpstr>
      <vt:lpstr>общий итог</vt:lpstr>
      <vt:lpstr>процент выполнения</vt:lpstr>
      <vt:lpstr>Диаграмма1</vt:lpstr>
      <vt:lpstr>Диаграмма №1</vt:lpstr>
      <vt:lpstr>Диаграмма №2</vt:lpstr>
      <vt:lpstr>Диаграмма №3</vt:lpstr>
      <vt:lpstr>Диаграмма №4</vt:lpstr>
      <vt:lpstr>Диаграмма №5</vt:lpstr>
      <vt:lpstr>Диаграмма №6</vt:lpstr>
      <vt:lpstr>Диаграмма №7</vt:lpstr>
      <vt:lpstr>Диаграмма №8</vt:lpstr>
      <vt:lpstr>Диаграмма №9</vt:lpstr>
      <vt:lpstr>Диаграмма №10</vt:lpstr>
      <vt:lpstr>Диаграмма №11</vt:lpstr>
      <vt:lpstr>Диаграмма №12</vt:lpstr>
      <vt:lpstr>Диаграмма №13</vt:lpstr>
      <vt:lpstr>Диаграмма №14</vt:lpstr>
      <vt:lpstr>Диаграмма №15</vt:lpstr>
      <vt:lpstr>Диаграмма №16</vt:lpstr>
      <vt:lpstr>Диаграмма №17</vt:lpstr>
      <vt:lpstr>Диаграмма №18</vt:lpstr>
      <vt:lpstr>Диаграмма №19</vt:lpstr>
      <vt:lpstr>Диаграмма №20</vt:lpstr>
      <vt:lpstr>Диаграмма №21</vt:lpstr>
      <vt:lpstr>Диаграмма №22</vt:lpstr>
      <vt:lpstr>Диаграмма №23</vt:lpstr>
      <vt:lpstr>Диаграмма №24</vt:lpstr>
      <vt:lpstr>Диаграмма №25</vt:lpstr>
      <vt:lpstr>Диаграмма №26</vt:lpstr>
      <vt:lpstr>Диаграмма №27</vt:lpstr>
      <vt:lpstr>Диаграмма №28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Лектор</cp:lastModifiedBy>
  <dcterms:created xsi:type="dcterms:W3CDTF">2017-01-30T12:09:35Z</dcterms:created>
  <dcterms:modified xsi:type="dcterms:W3CDTF">2020-02-19T07:46:10Z</dcterms:modified>
</cp:coreProperties>
</file>