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70" windowHeight="6375" activeTab="1"/>
  </bookViews>
  <sheets>
    <sheet name="все" sheetId="1" r:id="rId1"/>
    <sheet name="5а(7)" sheetId="2" r:id="rId2"/>
    <sheet name="5б" sheetId="3" r:id="rId3"/>
    <sheet name="5в" sheetId="4" r:id="rId4"/>
    <sheet name="5г" sheetId="5" r:id="rId5"/>
  </sheets>
  <definedNames>
    <definedName name="_xlnm.Print_Area" localSheetId="1">'5а(7)'!$A$1:$CA$45</definedName>
    <definedName name="_xlnm.Print_Area" localSheetId="2">'5б'!$A$1:$CA$43</definedName>
    <definedName name="_xlnm.Print_Area" localSheetId="3">'5в'!$A$1:$CA$45</definedName>
    <definedName name="_xlnm.Print_Area" localSheetId="4">'5г'!$A$1:$CA$46</definedName>
    <definedName name="_xlnm.Print_Area" localSheetId="0">'все'!$A$1:$S$22</definedName>
  </definedNames>
  <calcPr fullCalcOnLoad="1"/>
</workbook>
</file>

<file path=xl/sharedStrings.xml><?xml version="1.0" encoding="utf-8"?>
<sst xmlns="http://schemas.openxmlformats.org/spreadsheetml/2006/main" count="172" uniqueCount="132">
  <si>
    <t>№</t>
  </si>
  <si>
    <t>фамилия имя</t>
  </si>
  <si>
    <t>пп</t>
  </si>
  <si>
    <t>факторы</t>
  </si>
  <si>
    <t>нес</t>
  </si>
  <si>
    <t>уч.</t>
  </si>
  <si>
    <t>тр.</t>
  </si>
  <si>
    <t>степень</t>
  </si>
  <si>
    <t xml:space="preserve">среднее </t>
  </si>
  <si>
    <t>5а</t>
  </si>
  <si>
    <t>5б</t>
  </si>
  <si>
    <t>5в</t>
  </si>
  <si>
    <t>5г</t>
  </si>
  <si>
    <t>Тест школьной тревожности Филлипса</t>
  </si>
  <si>
    <t>1 в %</t>
  </si>
  <si>
    <t>2 в %</t>
  </si>
  <si>
    <t>3 в %</t>
  </si>
  <si>
    <t>4 в %</t>
  </si>
  <si>
    <t>5 в %</t>
  </si>
  <si>
    <t>6 в %</t>
  </si>
  <si>
    <t>7 в %</t>
  </si>
  <si>
    <t>8 в %</t>
  </si>
  <si>
    <t>Тенишева Юля</t>
  </si>
  <si>
    <t>Загребельна Даша</t>
  </si>
  <si>
    <t>Круглов Женя</t>
  </si>
  <si>
    <t>Попова Евгения</t>
  </si>
  <si>
    <t>Архипова Маша</t>
  </si>
  <si>
    <t>Костомаров Сергей</t>
  </si>
  <si>
    <t xml:space="preserve">Калугин Дима </t>
  </si>
  <si>
    <t>Гусейнов Аббас</t>
  </si>
  <si>
    <t>Бирина Ольга</t>
  </si>
  <si>
    <t>Лажинцев Антон</t>
  </si>
  <si>
    <t>Борзыкина Валентина</t>
  </si>
  <si>
    <t>Акасевич Светлана</t>
  </si>
  <si>
    <t>Ножкин Саша</t>
  </si>
  <si>
    <t>Рец Стас</t>
  </si>
  <si>
    <t>Прокаев Юра</t>
  </si>
  <si>
    <t>Соколова Ксения</t>
  </si>
  <si>
    <t>Коченков Андрей</t>
  </si>
  <si>
    <t>Бадалова Лиза</t>
  </si>
  <si>
    <t>Фокина Ксения</t>
  </si>
  <si>
    <t>Савченко Мария</t>
  </si>
  <si>
    <t>Викторов Алексей</t>
  </si>
  <si>
    <t>Кузнецова Валерия</t>
  </si>
  <si>
    <t>Колесникова Настя</t>
  </si>
  <si>
    <t>Труханов Никита</t>
  </si>
  <si>
    <t>Шарук Алексей</t>
  </si>
  <si>
    <t>Окулич Игорь</t>
  </si>
  <si>
    <t>Александров Арт.</t>
  </si>
  <si>
    <t>Зайцев Денис</t>
  </si>
  <si>
    <t>Кукушкина Аня</t>
  </si>
  <si>
    <t>Кутин Рома</t>
  </si>
  <si>
    <t>Попова Алена</t>
  </si>
  <si>
    <t>Сергеев Семен</t>
  </si>
  <si>
    <t>Смирнова Настя</t>
  </si>
  <si>
    <t>Ухин Ярослав</t>
  </si>
  <si>
    <t>Филипенок Дима</t>
  </si>
  <si>
    <t>Якушина Мелеша</t>
  </si>
  <si>
    <t>Богданов Валя</t>
  </si>
  <si>
    <t>Васильев Игорь</t>
  </si>
  <si>
    <t>Гуров Женя</t>
  </si>
  <si>
    <t>Зотикова Татьяна</t>
  </si>
  <si>
    <t>Зябкина-Бодунова Саша</t>
  </si>
  <si>
    <t>Исаева Катя</t>
  </si>
  <si>
    <t>Кицбабашвили Рамаз</t>
  </si>
  <si>
    <t>Кругликова Аня</t>
  </si>
  <si>
    <t>Кутаков Саша</t>
  </si>
  <si>
    <t>Назарова Ксения</t>
  </si>
  <si>
    <t>Соколова Катя</t>
  </si>
  <si>
    <t>Сутормина Саша</t>
  </si>
  <si>
    <t>Фуртатова Алина</t>
  </si>
  <si>
    <t>Хасанов Никита</t>
  </si>
  <si>
    <t>Шустик Юра</t>
  </si>
  <si>
    <t>Голубев Сергей</t>
  </si>
  <si>
    <t>Архипов Валя</t>
  </si>
  <si>
    <t>Золотых Анастасия</t>
  </si>
  <si>
    <t>Костырин Павел</t>
  </si>
  <si>
    <t>Поламарчук Глеб</t>
  </si>
  <si>
    <t>Расада Денис</t>
  </si>
  <si>
    <t>2004-2005</t>
  </si>
  <si>
    <t>5в класс, год 2004</t>
  </si>
  <si>
    <t>5г класс, год 2004</t>
  </si>
  <si>
    <t>Белошеев Илья</t>
  </si>
  <si>
    <t>Байков Саша</t>
  </si>
  <si>
    <t>Гамидова Алина</t>
  </si>
  <si>
    <t>Гончарова Елена</t>
  </si>
  <si>
    <t>Есин Александр</t>
  </si>
  <si>
    <t>Задворный Михаил</t>
  </si>
  <si>
    <t>Зайнулина Виолетта</t>
  </si>
  <si>
    <t>Иванова Мария</t>
  </si>
  <si>
    <t>Крылов Алексей</t>
  </si>
  <si>
    <t>Маляр Илья</t>
  </si>
  <si>
    <t>Марданова Г.</t>
  </si>
  <si>
    <t>Мигай Савелий</t>
  </si>
  <si>
    <t>Мидили Саша</t>
  </si>
  <si>
    <t>Неробоков Даня</t>
  </si>
  <si>
    <t>Пляцко Евгений</t>
  </si>
  <si>
    <t>Рыжов Максим</t>
  </si>
  <si>
    <t>Румянцева Ольга</t>
  </si>
  <si>
    <t>Суренкова Маргарита</t>
  </si>
  <si>
    <t>Яшина Ксения</t>
  </si>
  <si>
    <t>5а класс, год 2007</t>
  </si>
  <si>
    <t>5б класс, год 2007</t>
  </si>
  <si>
    <t>Карданова Эля</t>
  </si>
  <si>
    <t>Обрубов Владимир</t>
  </si>
  <si>
    <t>Полякова Дарья</t>
  </si>
  <si>
    <t>Егорова Валерия</t>
  </si>
  <si>
    <t>Жуков Кирилл</t>
  </si>
  <si>
    <t>Ткаченко Мария</t>
  </si>
  <si>
    <t>Мазень Юля</t>
  </si>
  <si>
    <t>Верболов Евгений</t>
  </si>
  <si>
    <t>Бояркина Ольга</t>
  </si>
  <si>
    <t>Шумячер Эдуард</t>
  </si>
  <si>
    <t>Шабалина Елена</t>
  </si>
  <si>
    <t>Загрунный Влад</t>
  </si>
  <si>
    <t>Иванов Влад</t>
  </si>
  <si>
    <t>Яхьяева Яна</t>
  </si>
  <si>
    <t xml:space="preserve">Удовыдченко Кирилл </t>
  </si>
  <si>
    <t>Дукаревич Алиса</t>
  </si>
  <si>
    <t>Яготинова Полина</t>
  </si>
  <si>
    <t>Комарова Ксения</t>
  </si>
  <si>
    <t>Тимофеева Лиза</t>
  </si>
  <si>
    <t>Пронин Артем</t>
  </si>
  <si>
    <t>Крылова Юля</t>
  </si>
  <si>
    <t>Индюков Павел</t>
  </si>
  <si>
    <t>Головачев Иван</t>
  </si>
  <si>
    <t>Зимина Надежда</t>
  </si>
  <si>
    <t>Бессонов Александр</t>
  </si>
  <si>
    <t>Семенова Татьяна</t>
  </si>
  <si>
    <t>Днепровский Костя</t>
  </si>
  <si>
    <t>Молоко Наташа</t>
  </si>
  <si>
    <t>Стуканов Алексей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</si>
</sst>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0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Border="1" applyAlignment="1">
      <alignment/>
    </xf>
    <xf numFmtId="0" fontId="1" fillId="0" borderId="21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0" xfId="0" applyFont="1" applyBorder="1" applyAlignment="1">
      <alignment horizontal="justify"/>
    </xf>
    <xf numFmtId="0" fontId="1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4" fillId="0" borderId="25" xfId="0" applyFont="1" applyBorder="1" applyAlignment="1">
      <alignment/>
    </xf>
    <xf numFmtId="0" fontId="3" fillId="0" borderId="20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1" fillId="0" borderId="14" xfId="0" applyFont="1" applyFill="1" applyBorder="1" applyAlignment="1">
      <alignment horizontal="center"/>
    </xf>
    <xf numFmtId="0" fontId="0" fillId="0" borderId="23" xfId="0" applyBorder="1" applyAlignment="1">
      <alignment/>
    </xf>
    <xf numFmtId="9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28" xfId="0" applyFont="1" applyFill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9" fontId="0" fillId="0" borderId="19" xfId="0" applyNumberFormat="1" applyFont="1" applyBorder="1" applyAlignment="1">
      <alignment/>
    </xf>
    <xf numFmtId="0" fontId="1" fillId="0" borderId="11" xfId="0" applyFont="1" applyFill="1" applyBorder="1" applyAlignment="1">
      <alignment horizontal="center"/>
    </xf>
    <xf numFmtId="9" fontId="1" fillId="0" borderId="14" xfId="0" applyNumberFormat="1" applyFont="1" applyFill="1" applyBorder="1" applyAlignment="1">
      <alignment horizontal="center"/>
    </xf>
    <xf numFmtId="9" fontId="1" fillId="0" borderId="11" xfId="0" applyNumberFormat="1" applyFont="1" applyFill="1" applyBorder="1" applyAlignment="1">
      <alignment horizontal="center"/>
    </xf>
    <xf numFmtId="9" fontId="0" fillId="0" borderId="10" xfId="0" applyNumberFormat="1" applyFont="1" applyBorder="1" applyAlignment="1">
      <alignment/>
    </xf>
    <xf numFmtId="9" fontId="0" fillId="0" borderId="10" xfId="0" applyNumberFormat="1" applyBorder="1" applyAlignment="1">
      <alignment/>
    </xf>
    <xf numFmtId="9" fontId="0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9" fontId="0" fillId="0" borderId="10" xfId="0" applyNumberForma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left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Fill="1" applyBorder="1" applyAlignment="1">
      <alignment/>
    </xf>
    <xf numFmtId="9" fontId="0" fillId="0" borderId="36" xfId="0" applyNumberFormat="1" applyFont="1" applyFill="1" applyBorder="1" applyAlignment="1">
      <alignment/>
    </xf>
    <xf numFmtId="9" fontId="0" fillId="0" borderId="37" xfId="0" applyNumberFormat="1" applyFont="1" applyFill="1" applyBorder="1" applyAlignment="1">
      <alignment/>
    </xf>
    <xf numFmtId="9" fontId="1" fillId="0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38" xfId="0" applyFont="1" applyFill="1" applyBorder="1" applyAlignment="1">
      <alignment horizontal="center"/>
    </xf>
    <xf numFmtId="0" fontId="0" fillId="0" borderId="39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left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 horizontal="left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Fill="1" applyBorder="1" applyAlignment="1">
      <alignment/>
    </xf>
    <xf numFmtId="9" fontId="0" fillId="0" borderId="44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4" xfId="0" applyBorder="1" applyAlignment="1">
      <alignment/>
    </xf>
    <xf numFmtId="0" fontId="1" fillId="0" borderId="44" xfId="0" applyFont="1" applyFill="1" applyBorder="1" applyAlignment="1">
      <alignment horizontal="center"/>
    </xf>
    <xf numFmtId="9" fontId="1" fillId="0" borderId="44" xfId="0" applyNumberFormat="1" applyFont="1" applyFill="1" applyBorder="1" applyAlignment="1">
      <alignment horizontal="center"/>
    </xf>
    <xf numFmtId="9" fontId="1" fillId="0" borderId="46" xfId="0" applyNumberFormat="1" applyFont="1" applyFill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2" fontId="0" fillId="0" borderId="15" xfId="0" applyNumberFormat="1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horizontal="left"/>
    </xf>
    <xf numFmtId="1" fontId="0" fillId="0" borderId="0" xfId="0" applyNumberFormat="1" applyBorder="1" applyAlignment="1">
      <alignment/>
    </xf>
    <xf numFmtId="0" fontId="0" fillId="0" borderId="39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/>
    </xf>
    <xf numFmtId="9" fontId="0" fillId="0" borderId="1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9" xfId="0" applyFont="1" applyFill="1" applyBorder="1" applyAlignment="1">
      <alignment/>
    </xf>
    <xf numFmtId="9" fontId="0" fillId="3" borderId="10" xfId="0" applyNumberFormat="1" applyFont="1" applyFill="1" applyBorder="1" applyAlignment="1">
      <alignment/>
    </xf>
    <xf numFmtId="9" fontId="0" fillId="3" borderId="10" xfId="0" applyNumberFormat="1" applyFill="1" applyBorder="1" applyAlignment="1">
      <alignment/>
    </xf>
    <xf numFmtId="0" fontId="0" fillId="3" borderId="10" xfId="0" applyFill="1" applyBorder="1" applyAlignment="1">
      <alignment/>
    </xf>
    <xf numFmtId="9" fontId="0" fillId="32" borderId="10" xfId="0" applyNumberFormat="1" applyFill="1" applyBorder="1" applyAlignment="1">
      <alignment/>
    </xf>
    <xf numFmtId="0" fontId="0" fillId="32" borderId="10" xfId="0" applyFill="1" applyBorder="1" applyAlignment="1">
      <alignment/>
    </xf>
    <xf numFmtId="9" fontId="0" fillId="32" borderId="19" xfId="0" applyNumberFormat="1" applyFont="1" applyFill="1" applyBorder="1" applyAlignment="1">
      <alignment/>
    </xf>
    <xf numFmtId="0" fontId="0" fillId="32" borderId="10" xfId="0" applyFont="1" applyFill="1" applyBorder="1" applyAlignment="1">
      <alignment/>
    </xf>
    <xf numFmtId="9" fontId="0" fillId="32" borderId="10" xfId="0" applyNumberFormat="1" applyFont="1" applyFill="1" applyBorder="1" applyAlignment="1">
      <alignment/>
    </xf>
    <xf numFmtId="9" fontId="0" fillId="3" borderId="19" xfId="0" applyNumberFormat="1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1" fillId="0" borderId="0" xfId="0" applyFont="1" applyAlignment="1">
      <alignment/>
    </xf>
    <xf numFmtId="9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176" fontId="1" fillId="0" borderId="10" xfId="0" applyNumberFormat="1" applyFont="1" applyFill="1" applyBorder="1" applyAlignment="1">
      <alignment/>
    </xf>
    <xf numFmtId="9" fontId="1" fillId="0" borderId="49" xfId="0" applyNumberFormat="1" applyFont="1" applyFill="1" applyBorder="1" applyAlignment="1">
      <alignment/>
    </xf>
    <xf numFmtId="9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9" fontId="1" fillId="0" borderId="15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9" fontId="1" fillId="0" borderId="15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176" fontId="1" fillId="0" borderId="15" xfId="0" applyNumberFormat="1" applyFont="1" applyFill="1" applyBorder="1" applyAlignment="1">
      <alignment/>
    </xf>
    <xf numFmtId="9" fontId="1" fillId="0" borderId="50" xfId="0" applyNumberFormat="1" applyFont="1" applyFill="1" applyBorder="1" applyAlignment="1">
      <alignment/>
    </xf>
    <xf numFmtId="9" fontId="1" fillId="0" borderId="0" xfId="0" applyNumberFormat="1" applyFont="1" applyAlignment="1">
      <alignment/>
    </xf>
    <xf numFmtId="9" fontId="1" fillId="33" borderId="10" xfId="0" applyNumberFormat="1" applyFont="1" applyFill="1" applyBorder="1" applyAlignment="1">
      <alignment/>
    </xf>
    <xf numFmtId="9" fontId="1" fillId="33" borderId="15" xfId="0" applyNumberFormat="1" applyFont="1" applyFill="1" applyBorder="1" applyAlignment="1">
      <alignment/>
    </xf>
    <xf numFmtId="0" fontId="0" fillId="0" borderId="51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295275</xdr:colOff>
      <xdr:row>9</xdr:row>
      <xdr:rowOff>95250</xdr:rowOff>
    </xdr:from>
    <xdr:ext cx="4457700" cy="1619250"/>
    <xdr:sp>
      <xdr:nvSpPr>
        <xdr:cNvPr id="1" name="Text Box 1"/>
        <xdr:cNvSpPr txBox="1">
          <a:spLocks noChangeArrowheads="1"/>
        </xdr:cNvSpPr>
      </xdr:nvSpPr>
      <xdr:spPr>
        <a:xfrm>
          <a:off x="295275" y="1638300"/>
          <a:ext cx="4457700" cy="1619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Факторы: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1. Общая тревожность в школе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2. Переживание социального стресса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3. Фрустация потребности в достижении успеха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4. Страх самовыражения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5. Страх ситуации проверки знаний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6. Страх несоответствовать ожиданиям окружающих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7. Низкая физиологическая сопротивляемость стрессу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8. Проблемы и страхи в отношениях с учителями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85725</xdr:colOff>
      <xdr:row>33</xdr:row>
      <xdr:rowOff>9525</xdr:rowOff>
    </xdr:from>
    <xdr:ext cx="4562475" cy="1619250"/>
    <xdr:sp>
      <xdr:nvSpPr>
        <xdr:cNvPr id="1" name="Text Box 1"/>
        <xdr:cNvSpPr txBox="1">
          <a:spLocks noChangeArrowheads="1"/>
        </xdr:cNvSpPr>
      </xdr:nvSpPr>
      <xdr:spPr>
        <a:xfrm>
          <a:off x="295275" y="5391150"/>
          <a:ext cx="4562475" cy="1619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Факторы: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1. Общая тревожность в школе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2. Переживание социального страха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3. Фрустация потребности в достижении успеха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4. Страх самовыражения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5. Страх ситуации проверки знаний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6. Страх несоответствовать ожиданиям окружающих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7. Низкая физиологическая сопротивляемость стрессу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8. Проблемы и страхи в отношениях с учителями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85725</xdr:colOff>
      <xdr:row>33</xdr:row>
      <xdr:rowOff>114300</xdr:rowOff>
    </xdr:from>
    <xdr:ext cx="4562475" cy="1619250"/>
    <xdr:sp>
      <xdr:nvSpPr>
        <xdr:cNvPr id="1" name="Text Box 1"/>
        <xdr:cNvSpPr txBox="1">
          <a:spLocks noChangeArrowheads="1"/>
        </xdr:cNvSpPr>
      </xdr:nvSpPr>
      <xdr:spPr>
        <a:xfrm>
          <a:off x="333375" y="5495925"/>
          <a:ext cx="4562475" cy="1619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Факторы: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1. Общая тревожность в школе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2. Переживание социального страха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3. Фрустация потребности в достижении успеха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4. Страх самовыражения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5. Страх ситуации проверки знаний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6. Страх несоответствовать ожиданиям окружающих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7. Низкая физиологическая сопротивляемость стрессу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8. Проблемы и страхи в отношениях с учителями 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914400</xdr:colOff>
      <xdr:row>32</xdr:row>
      <xdr:rowOff>161925</xdr:rowOff>
    </xdr:from>
    <xdr:ext cx="4562475" cy="1619250"/>
    <xdr:sp>
      <xdr:nvSpPr>
        <xdr:cNvPr id="1" name="Text Box 1"/>
        <xdr:cNvSpPr txBox="1">
          <a:spLocks noChangeArrowheads="1"/>
        </xdr:cNvSpPr>
      </xdr:nvSpPr>
      <xdr:spPr>
        <a:xfrm>
          <a:off x="1162050" y="5610225"/>
          <a:ext cx="4562475" cy="1619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Факторы: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1. Общая тревожность в школе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2. Переживание социального страха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3. Фрустация потребности в достижении успеха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4. Страх самовыражения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5. Страх ситуации проверки знаний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6. Страх несоответствовать ожиданиям окружающих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7. Низкая физиологическая сопротивляемость стрессу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8. Проблемы и страхи в отношениях с учителями 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1057275</xdr:colOff>
      <xdr:row>34</xdr:row>
      <xdr:rowOff>133350</xdr:rowOff>
    </xdr:from>
    <xdr:ext cx="4562475" cy="1619250"/>
    <xdr:sp>
      <xdr:nvSpPr>
        <xdr:cNvPr id="1" name="Text Box 1"/>
        <xdr:cNvSpPr txBox="1">
          <a:spLocks noChangeArrowheads="1"/>
        </xdr:cNvSpPr>
      </xdr:nvSpPr>
      <xdr:spPr>
        <a:xfrm>
          <a:off x="1304925" y="5943600"/>
          <a:ext cx="4562475" cy="1619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Факторы: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1. Общая тревожность в школе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2. Переживание социального страха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3. Фрустация потребности в достижении успеха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4. Страх самовыражения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5. Страх ситуации проверки знаний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6. Страх несоответствовать ожиданиям окружающих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7. Низкая физиологическая сопротивляемость стрессу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8. Проблемы и страхи в отношениях с учителями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zoomScalePageLayoutView="0" workbookViewId="0" topLeftCell="A1">
      <selection activeCell="K6" sqref="K6"/>
    </sheetView>
  </sheetViews>
  <sheetFormatPr defaultColWidth="9.00390625" defaultRowHeight="12.75"/>
  <cols>
    <col min="1" max="1" width="4.00390625" style="0" customWidth="1"/>
    <col min="2" max="2" width="0" style="0" hidden="1" customWidth="1"/>
    <col min="4" max="4" width="0" style="0" hidden="1" customWidth="1"/>
    <col min="6" max="6" width="0" style="0" hidden="1" customWidth="1"/>
    <col min="8" max="8" width="0" style="0" hidden="1" customWidth="1"/>
    <col min="10" max="10" width="0" style="0" hidden="1" customWidth="1"/>
    <col min="12" max="12" width="0" style="0" hidden="1" customWidth="1"/>
    <col min="14" max="14" width="0" style="0" hidden="1" customWidth="1"/>
    <col min="16" max="16" width="0" style="0" hidden="1" customWidth="1"/>
    <col min="18" max="18" width="0" style="0" hidden="1" customWidth="1"/>
  </cols>
  <sheetData>
    <row r="1" spans="1:15" ht="18">
      <c r="A1" s="95"/>
      <c r="B1" s="95"/>
      <c r="C1" s="95" t="s">
        <v>13</v>
      </c>
      <c r="O1" s="116" t="s">
        <v>79</v>
      </c>
    </row>
    <row r="3" ht="13.5" thickBot="1"/>
    <row r="4" spans="1:19" ht="12.75">
      <c r="A4" s="87"/>
      <c r="B4" s="88"/>
      <c r="C4" s="89" t="s">
        <v>6</v>
      </c>
      <c r="D4" s="89">
        <v>1</v>
      </c>
      <c r="E4" s="90" t="s">
        <v>14</v>
      </c>
      <c r="F4" s="89">
        <v>2</v>
      </c>
      <c r="G4" s="90" t="s">
        <v>15</v>
      </c>
      <c r="H4" s="89">
        <v>3</v>
      </c>
      <c r="I4" s="90" t="s">
        <v>16</v>
      </c>
      <c r="J4" s="89">
        <v>4</v>
      </c>
      <c r="K4" s="90" t="s">
        <v>17</v>
      </c>
      <c r="L4" s="89">
        <v>5</v>
      </c>
      <c r="M4" s="90" t="s">
        <v>18</v>
      </c>
      <c r="N4" s="89">
        <v>6</v>
      </c>
      <c r="O4" s="90" t="s">
        <v>19</v>
      </c>
      <c r="P4" s="89">
        <v>7</v>
      </c>
      <c r="Q4" s="90" t="s">
        <v>20</v>
      </c>
      <c r="R4" s="89">
        <v>8</v>
      </c>
      <c r="S4" s="91" t="s">
        <v>21</v>
      </c>
    </row>
    <row r="5" spans="1:20" ht="12.75">
      <c r="A5" s="92" t="s">
        <v>9</v>
      </c>
      <c r="B5" s="85" t="e">
        <f>#REF!</f>
        <v>#REF!</v>
      </c>
      <c r="C5" s="117">
        <v>0.35</v>
      </c>
      <c r="D5" s="118" t="e">
        <f>#REF!</f>
        <v>#REF!</v>
      </c>
      <c r="E5" s="117">
        <v>0.35</v>
      </c>
      <c r="F5" s="118" t="e">
        <f>#REF!</f>
        <v>#REF!</v>
      </c>
      <c r="G5" s="117">
        <v>0.31</v>
      </c>
      <c r="H5" s="118" t="e">
        <f>#REF!</f>
        <v>#REF!</v>
      </c>
      <c r="I5" s="117">
        <v>0.35</v>
      </c>
      <c r="J5" s="118" t="e">
        <f>#REF!</f>
        <v>#REF!</v>
      </c>
      <c r="K5" s="117">
        <v>0.37</v>
      </c>
      <c r="L5" s="118" t="e">
        <f>#REF!</f>
        <v>#REF!</v>
      </c>
      <c r="M5" s="130">
        <v>0.46</v>
      </c>
      <c r="N5" s="118" t="e">
        <f>#REF!</f>
        <v>#REF!</v>
      </c>
      <c r="O5" s="117">
        <v>0.38</v>
      </c>
      <c r="P5" s="119" t="e">
        <f>#REF!</f>
        <v>#REF!</v>
      </c>
      <c r="Q5" s="117">
        <v>0.2</v>
      </c>
      <c r="R5" s="118" t="e">
        <f>#REF!</f>
        <v>#REF!</v>
      </c>
      <c r="S5" s="120">
        <v>0.4</v>
      </c>
      <c r="T5" s="129">
        <v>0.29</v>
      </c>
    </row>
    <row r="6" spans="1:20" ht="12.75">
      <c r="A6" s="92" t="s">
        <v>10</v>
      </c>
      <c r="B6" s="86">
        <f>5б!BJ30</f>
        <v>10</v>
      </c>
      <c r="C6" s="121">
        <f>5б!BK30</f>
        <v>0.1724137931034483</v>
      </c>
      <c r="D6" s="122">
        <f>5б!BL30</f>
        <v>5</v>
      </c>
      <c r="E6" s="117">
        <f>5б!BM30</f>
        <v>0.22727272727272727</v>
      </c>
      <c r="F6" s="118">
        <f>5б!BN30</f>
        <v>0</v>
      </c>
      <c r="G6" s="117">
        <f>5б!BO30</f>
        <v>0</v>
      </c>
      <c r="H6" s="118">
        <f>5б!BP30</f>
        <v>4</v>
      </c>
      <c r="I6" s="117">
        <f>5б!BQ30</f>
        <v>0.3076923076923077</v>
      </c>
      <c r="J6" s="118">
        <f>5б!BR30</f>
        <v>0</v>
      </c>
      <c r="K6" s="117">
        <f>5б!BS30</f>
        <v>0</v>
      </c>
      <c r="L6" s="118">
        <f>5б!BT30</f>
        <v>2.25</v>
      </c>
      <c r="M6" s="130">
        <f>5б!BU30</f>
        <v>0.375</v>
      </c>
      <c r="N6" s="118">
        <f>5б!BV30</f>
        <v>2.25</v>
      </c>
      <c r="O6" s="117">
        <f>5б!BW30</f>
        <v>0.44999999999999996</v>
      </c>
      <c r="P6" s="119">
        <f>5б!BX30</f>
        <v>1.125</v>
      </c>
      <c r="Q6" s="117">
        <f>5б!BY30</f>
        <v>0.225</v>
      </c>
      <c r="R6" s="118">
        <f>5б!BZ30</f>
        <v>3.5</v>
      </c>
      <c r="S6" s="120">
        <f>5б!CA30</f>
        <v>0.4375</v>
      </c>
      <c r="T6" s="129">
        <v>0.06</v>
      </c>
    </row>
    <row r="7" spans="1:20" ht="12.75">
      <c r="A7" s="92" t="s">
        <v>11</v>
      </c>
      <c r="B7" s="86">
        <f>5в!BJ31</f>
        <v>19.32</v>
      </c>
      <c r="C7" s="121">
        <f>5в!BK31</f>
        <v>0.3331034482758621</v>
      </c>
      <c r="D7" s="122">
        <f>5в!BL31</f>
        <v>7.48</v>
      </c>
      <c r="E7" s="117">
        <f>5в!BM31</f>
        <v>0.34</v>
      </c>
      <c r="F7" s="118">
        <f>5в!BN31</f>
        <v>3.2</v>
      </c>
      <c r="G7" s="117">
        <f>5в!BO31</f>
        <v>0.29090909090909084</v>
      </c>
      <c r="H7" s="118">
        <f>5в!BP31</f>
        <v>4.52</v>
      </c>
      <c r="I7" s="117">
        <f>5в!BQ31</f>
        <v>0.34769230769230774</v>
      </c>
      <c r="J7" s="118">
        <f>5в!BR31</f>
        <v>2.48</v>
      </c>
      <c r="K7" s="117">
        <f>5в!BS31</f>
        <v>0.41333333333333333</v>
      </c>
      <c r="L7" s="118">
        <f>5в!BT31</f>
        <v>2.76</v>
      </c>
      <c r="M7" s="130">
        <f>5в!BU31</f>
        <v>0.4600000000000001</v>
      </c>
      <c r="N7" s="118">
        <f>5в!BV31</f>
        <v>1.92</v>
      </c>
      <c r="O7" s="117">
        <f>5в!BW31</f>
        <v>0.38400000000000006</v>
      </c>
      <c r="P7" s="119">
        <f>5в!BX31</f>
        <v>0.96</v>
      </c>
      <c r="Q7" s="117">
        <f>5в!BY31</f>
        <v>0.19200000000000003</v>
      </c>
      <c r="R7" s="118">
        <f>5в!BZ31</f>
        <v>3</v>
      </c>
      <c r="S7" s="120">
        <f>5в!CA31</f>
        <v>0.375</v>
      </c>
      <c r="T7" s="129">
        <v>0.37</v>
      </c>
    </row>
    <row r="8" spans="1:20" ht="13.5" thickBot="1">
      <c r="A8" s="93" t="s">
        <v>12</v>
      </c>
      <c r="B8" s="94">
        <f>5г!BJ34</f>
        <v>16.423076923076923</v>
      </c>
      <c r="C8" s="123">
        <f>5г!BK34</f>
        <v>0.2831564986737401</v>
      </c>
      <c r="D8" s="124">
        <f>5г!BL34</f>
        <v>5.923076923076923</v>
      </c>
      <c r="E8" s="125">
        <f>5г!BM34</f>
        <v>0.2692307692307692</v>
      </c>
      <c r="F8" s="126" t="e">
        <f>#REF!</f>
        <v>#REF!</v>
      </c>
      <c r="G8" s="125">
        <f>5г!BO34</f>
        <v>0.29720279720279713</v>
      </c>
      <c r="H8" s="126">
        <f>5г!BP34</f>
        <v>3.5384615384615383</v>
      </c>
      <c r="I8" s="125">
        <f>5г!BQ34</f>
        <v>0.27218934911242604</v>
      </c>
      <c r="J8" s="126">
        <f>5г!BR34</f>
        <v>2.1153846153846154</v>
      </c>
      <c r="K8" s="125">
        <f>5г!BS34</f>
        <v>0.35256410256410253</v>
      </c>
      <c r="L8" s="126">
        <f>5г!BT34</f>
        <v>2.269230769230769</v>
      </c>
      <c r="M8" s="131">
        <f>5г!BU34</f>
        <v>0.37820512820512814</v>
      </c>
      <c r="N8" s="126">
        <f>5г!BV34</f>
        <v>1.9230769230769231</v>
      </c>
      <c r="O8" s="125">
        <f>5г!BW34</f>
        <v>0.3999999999999999</v>
      </c>
      <c r="P8" s="127">
        <f>5г!BX34</f>
        <v>0.6923076923076923</v>
      </c>
      <c r="Q8" s="125">
        <f>5б!BY30</f>
        <v>0.225</v>
      </c>
      <c r="R8" s="126">
        <f>5г!BZ34</f>
        <v>2.6538461538461537</v>
      </c>
      <c r="S8" s="128">
        <f>5г!CA34</f>
        <v>0.33152173913043476</v>
      </c>
      <c r="T8" s="129">
        <v>0.17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I39"/>
  <sheetViews>
    <sheetView tabSelected="1" zoomScalePageLayoutView="0" workbookViewId="0" topLeftCell="A1">
      <pane xSplit="3" ySplit="3" topLeftCell="BH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Z4" sqref="BZ4"/>
    </sheetView>
  </sheetViews>
  <sheetFormatPr defaultColWidth="2.75390625" defaultRowHeight="12.75"/>
  <cols>
    <col min="1" max="1" width="2.75390625" style="0" customWidth="1"/>
    <col min="2" max="2" width="18.125" style="0" customWidth="1"/>
    <col min="3" max="3" width="0.875" style="0" customWidth="1"/>
    <col min="4" max="61" width="3.75390625" style="0" customWidth="1"/>
    <col min="62" max="62" width="4.25390625" style="0" customWidth="1"/>
    <col min="63" max="63" width="5.625" style="0" customWidth="1"/>
    <col min="64" max="90" width="5.75390625" style="0" customWidth="1"/>
    <col min="91" max="99" width="2.75390625" style="0" customWidth="1"/>
    <col min="100" max="100" width="3.75390625" style="0" customWidth="1"/>
    <col min="101" max="130" width="2.75390625" style="0" customWidth="1"/>
    <col min="131" max="131" width="3.75390625" style="0" customWidth="1"/>
    <col min="132" max="161" width="2.75390625" style="0" customWidth="1"/>
    <col min="162" max="162" width="3.75390625" style="0" customWidth="1"/>
  </cols>
  <sheetData>
    <row r="1" spans="2:63" ht="12.75">
      <c r="B1" s="1" t="s">
        <v>101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40"/>
      <c r="BK1" s="40"/>
    </row>
    <row r="2" spans="1:163" ht="12.75">
      <c r="A2" s="2" t="s">
        <v>0</v>
      </c>
      <c r="B2" s="3" t="s">
        <v>1</v>
      </c>
      <c r="C2" s="1"/>
      <c r="D2" s="39">
        <v>0</v>
      </c>
      <c r="E2" s="39">
        <v>0</v>
      </c>
      <c r="F2" s="39">
        <v>0</v>
      </c>
      <c r="G2" s="39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1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4">
        <v>0</v>
      </c>
      <c r="V2" s="1">
        <v>0</v>
      </c>
      <c r="W2" s="1">
        <v>1</v>
      </c>
      <c r="X2" s="1">
        <v>0</v>
      </c>
      <c r="Y2" s="1">
        <v>1</v>
      </c>
      <c r="Z2" s="1">
        <v>0</v>
      </c>
      <c r="AA2" s="1">
        <v>1</v>
      </c>
      <c r="AB2" s="1">
        <v>1</v>
      </c>
      <c r="AC2" s="1">
        <v>0</v>
      </c>
      <c r="AD2" s="1">
        <v>0</v>
      </c>
      <c r="AE2" s="1">
        <v>0</v>
      </c>
      <c r="AF2" s="1">
        <v>0</v>
      </c>
      <c r="AG2" s="1">
        <v>1</v>
      </c>
      <c r="AH2" s="1">
        <v>0</v>
      </c>
      <c r="AI2" s="1">
        <v>0</v>
      </c>
      <c r="AJ2" s="1">
        <v>0</v>
      </c>
      <c r="AK2" s="1">
        <v>0</v>
      </c>
      <c r="AL2" s="1">
        <v>1</v>
      </c>
      <c r="AM2" s="1">
        <v>1</v>
      </c>
      <c r="AN2" s="1">
        <v>0</v>
      </c>
      <c r="AO2" s="1">
        <v>1</v>
      </c>
      <c r="AP2" s="1">
        <v>1</v>
      </c>
      <c r="AQ2" s="1">
        <v>0</v>
      </c>
      <c r="AR2" s="1">
        <v>1</v>
      </c>
      <c r="AS2" s="1">
        <v>0</v>
      </c>
      <c r="AT2" s="1">
        <v>1</v>
      </c>
      <c r="AU2" s="1">
        <v>1</v>
      </c>
      <c r="AV2" s="1">
        <v>0</v>
      </c>
      <c r="AW2" s="1">
        <v>0</v>
      </c>
      <c r="AX2" s="1">
        <v>0</v>
      </c>
      <c r="AY2" s="1">
        <v>0</v>
      </c>
      <c r="AZ2" s="4">
        <v>0</v>
      </c>
      <c r="BA2" s="1">
        <v>0</v>
      </c>
      <c r="BB2" s="1">
        <v>0</v>
      </c>
      <c r="BC2" s="1">
        <v>0</v>
      </c>
      <c r="BD2" s="1">
        <v>0</v>
      </c>
      <c r="BE2" s="1">
        <v>0</v>
      </c>
      <c r="BF2" s="1">
        <v>0</v>
      </c>
      <c r="BG2" s="1">
        <v>0</v>
      </c>
      <c r="BH2" s="36">
        <v>0</v>
      </c>
      <c r="BI2" s="3">
        <v>0</v>
      </c>
      <c r="BJ2" s="40" t="s">
        <v>4</v>
      </c>
      <c r="BK2" s="45" t="s">
        <v>7</v>
      </c>
      <c r="BL2" s="20" t="s">
        <v>3</v>
      </c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</row>
    <row r="3" spans="1:165" ht="13.5" thickBot="1">
      <c r="A3" s="6" t="s">
        <v>2</v>
      </c>
      <c r="B3" s="7"/>
      <c r="C3" s="8"/>
      <c r="D3" s="9">
        <v>1</v>
      </c>
      <c r="E3" s="9">
        <v>2</v>
      </c>
      <c r="F3" s="9">
        <v>3</v>
      </c>
      <c r="G3" s="9">
        <v>4</v>
      </c>
      <c r="H3" s="9">
        <v>5</v>
      </c>
      <c r="I3" s="9">
        <v>6</v>
      </c>
      <c r="J3" s="9">
        <v>7</v>
      </c>
      <c r="K3" s="9">
        <v>8</v>
      </c>
      <c r="L3" s="9">
        <v>9</v>
      </c>
      <c r="M3" s="9">
        <v>10</v>
      </c>
      <c r="N3" s="9">
        <v>11</v>
      </c>
      <c r="O3" s="9">
        <v>12</v>
      </c>
      <c r="P3" s="9">
        <v>13</v>
      </c>
      <c r="Q3" s="9">
        <v>14</v>
      </c>
      <c r="R3" s="9">
        <v>15</v>
      </c>
      <c r="S3" s="9">
        <v>16</v>
      </c>
      <c r="T3" s="9">
        <v>17</v>
      </c>
      <c r="U3" s="9">
        <v>18</v>
      </c>
      <c r="V3" s="9">
        <v>19</v>
      </c>
      <c r="W3" s="9">
        <v>20</v>
      </c>
      <c r="X3" s="9">
        <v>21</v>
      </c>
      <c r="Y3" s="9">
        <v>22</v>
      </c>
      <c r="Z3" s="9">
        <v>23</v>
      </c>
      <c r="AA3" s="9">
        <v>24</v>
      </c>
      <c r="AB3" s="9">
        <v>25</v>
      </c>
      <c r="AC3" s="9">
        <v>26</v>
      </c>
      <c r="AD3" s="9">
        <v>27</v>
      </c>
      <c r="AE3" s="9">
        <v>28</v>
      </c>
      <c r="AF3" s="9">
        <v>29</v>
      </c>
      <c r="AG3" s="9">
        <v>30</v>
      </c>
      <c r="AH3" s="9">
        <v>31</v>
      </c>
      <c r="AI3" s="9">
        <v>32</v>
      </c>
      <c r="AJ3" s="9">
        <v>33</v>
      </c>
      <c r="AK3" s="9">
        <v>34</v>
      </c>
      <c r="AL3" s="9">
        <v>35</v>
      </c>
      <c r="AM3" s="9">
        <v>36</v>
      </c>
      <c r="AN3" s="9">
        <v>37</v>
      </c>
      <c r="AO3" s="9">
        <v>38</v>
      </c>
      <c r="AP3" s="9">
        <v>39</v>
      </c>
      <c r="AQ3" s="9">
        <v>40</v>
      </c>
      <c r="AR3" s="9">
        <v>41</v>
      </c>
      <c r="AS3" s="9">
        <v>42</v>
      </c>
      <c r="AT3" s="9">
        <v>43</v>
      </c>
      <c r="AU3" s="9">
        <v>44</v>
      </c>
      <c r="AV3" s="9">
        <v>45</v>
      </c>
      <c r="AW3" s="9">
        <v>46</v>
      </c>
      <c r="AX3" s="9">
        <v>47</v>
      </c>
      <c r="AY3" s="9">
        <v>48</v>
      </c>
      <c r="AZ3" s="9">
        <v>49</v>
      </c>
      <c r="BA3" s="9">
        <v>50</v>
      </c>
      <c r="BB3" s="9">
        <v>51</v>
      </c>
      <c r="BC3" s="9">
        <v>52</v>
      </c>
      <c r="BD3" s="9">
        <v>53</v>
      </c>
      <c r="BE3" s="9">
        <v>54</v>
      </c>
      <c r="BF3" s="9">
        <v>55</v>
      </c>
      <c r="BG3" s="9">
        <v>56</v>
      </c>
      <c r="BH3" s="37">
        <v>57</v>
      </c>
      <c r="BI3" s="38">
        <v>58</v>
      </c>
      <c r="BJ3" s="46" t="s">
        <v>5</v>
      </c>
      <c r="BK3" s="50" t="s">
        <v>6</v>
      </c>
      <c r="BL3" s="42">
        <v>1</v>
      </c>
      <c r="BM3" s="53" t="s">
        <v>14</v>
      </c>
      <c r="BN3" s="52">
        <v>2</v>
      </c>
      <c r="BO3" s="54" t="s">
        <v>15</v>
      </c>
      <c r="BP3" s="52">
        <v>3</v>
      </c>
      <c r="BQ3" s="54" t="s">
        <v>16</v>
      </c>
      <c r="BR3" s="52">
        <v>4</v>
      </c>
      <c r="BS3" s="54" t="s">
        <v>17</v>
      </c>
      <c r="BT3" s="52">
        <v>5</v>
      </c>
      <c r="BU3" s="54" t="s">
        <v>18</v>
      </c>
      <c r="BV3" s="52">
        <v>6</v>
      </c>
      <c r="BW3" s="54" t="s">
        <v>19</v>
      </c>
      <c r="BX3" s="52">
        <v>7</v>
      </c>
      <c r="BY3" s="54" t="s">
        <v>20</v>
      </c>
      <c r="BZ3" s="52">
        <v>8</v>
      </c>
      <c r="CA3" s="70" t="s">
        <v>21</v>
      </c>
      <c r="CB3" s="96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22"/>
      <c r="CS3" s="22"/>
      <c r="CT3" s="22"/>
      <c r="CU3" s="22"/>
      <c r="CV3" s="23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4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3"/>
      <c r="FG3" s="22"/>
      <c r="FH3" s="22"/>
      <c r="FI3" s="22"/>
    </row>
    <row r="4" spans="1:163" ht="12.75">
      <c r="A4" s="10">
        <v>1</v>
      </c>
      <c r="B4" s="11" t="s">
        <v>82</v>
      </c>
      <c r="C4" s="12"/>
      <c r="D4" s="13">
        <v>0</v>
      </c>
      <c r="E4" s="14">
        <v>0</v>
      </c>
      <c r="F4" s="14">
        <v>1</v>
      </c>
      <c r="G4" s="14">
        <v>0</v>
      </c>
      <c r="H4" s="14">
        <v>1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4">
        <v>1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1</v>
      </c>
      <c r="U4" s="13">
        <v>0</v>
      </c>
      <c r="V4" s="14">
        <v>1</v>
      </c>
      <c r="W4" s="14">
        <v>0</v>
      </c>
      <c r="X4" s="14">
        <v>0</v>
      </c>
      <c r="Y4" s="14">
        <v>1</v>
      </c>
      <c r="Z4" s="14">
        <v>0</v>
      </c>
      <c r="AA4" s="14">
        <v>0</v>
      </c>
      <c r="AB4" s="14">
        <v>1</v>
      </c>
      <c r="AC4" s="14">
        <v>0</v>
      </c>
      <c r="AD4" s="14">
        <v>0</v>
      </c>
      <c r="AE4" s="14">
        <v>0</v>
      </c>
      <c r="AF4" s="14">
        <v>1</v>
      </c>
      <c r="AG4" s="14">
        <v>1</v>
      </c>
      <c r="AH4" s="14">
        <v>0</v>
      </c>
      <c r="AI4" s="14">
        <v>0</v>
      </c>
      <c r="AJ4" s="14">
        <v>1</v>
      </c>
      <c r="AK4" s="14">
        <v>0</v>
      </c>
      <c r="AL4" s="14">
        <v>0</v>
      </c>
      <c r="AM4" s="14">
        <v>1</v>
      </c>
      <c r="AN4" s="14">
        <v>1</v>
      </c>
      <c r="AO4" s="14">
        <v>1</v>
      </c>
      <c r="AP4" s="14">
        <v>1</v>
      </c>
      <c r="AQ4" s="14">
        <v>0</v>
      </c>
      <c r="AR4" s="14">
        <v>0</v>
      </c>
      <c r="AS4" s="14">
        <v>0</v>
      </c>
      <c r="AT4" s="14">
        <v>0</v>
      </c>
      <c r="AU4" s="14">
        <v>1</v>
      </c>
      <c r="AV4" s="14">
        <v>0</v>
      </c>
      <c r="AW4" s="14">
        <v>0</v>
      </c>
      <c r="AX4" s="15">
        <v>0</v>
      </c>
      <c r="AY4" s="25">
        <v>0</v>
      </c>
      <c r="AZ4" s="13">
        <v>0</v>
      </c>
      <c r="BA4" s="14">
        <v>0</v>
      </c>
      <c r="BB4" s="14">
        <v>0</v>
      </c>
      <c r="BC4" s="14">
        <v>0</v>
      </c>
      <c r="BD4" s="14">
        <v>0</v>
      </c>
      <c r="BE4" s="14">
        <v>0</v>
      </c>
      <c r="BF4" s="14">
        <v>0</v>
      </c>
      <c r="BG4" s="14">
        <v>0</v>
      </c>
      <c r="BH4" s="15">
        <v>0</v>
      </c>
      <c r="BI4" s="41">
        <v>0</v>
      </c>
      <c r="BJ4" s="47">
        <f>SUMXMY2($D$2:$BI$2,$D4:$BI4)</f>
        <v>12</v>
      </c>
      <c r="BK4" s="51">
        <f aca="true" t="shared" si="0" ref="BK4:BK27">BJ4/58</f>
        <v>0.20689655172413793</v>
      </c>
      <c r="BL4" s="17">
        <f aca="true" t="shared" si="1" ref="BL4:BL27">SUMXMY2($AW$2:$BI$2,$AW4:$BI4)+ABS(AE$2-AE4)+ABS(AC$2-AC4)+ABS(Z$2-Z4)+ABS(X$2-X4)+ABS(S$2-S4)+ABS(O$2-O4)+ABS(J$2-J4)+ABS(G$2-G4)+ABS(E$2-E4)</f>
        <v>0</v>
      </c>
      <c r="BM4" s="57">
        <f aca="true" t="shared" si="2" ref="BM4:BM27">BL4/22</f>
        <v>0</v>
      </c>
      <c r="BN4" s="10">
        <f aca="true" t="shared" si="3" ref="BN4:BN27">ABS(H$2-H4)+ABS(M$2-M4)+ABS(R$2-R4)+ABS(W$2-W4)+ABS(AA$2-AA4)+ABS(AG$2-AG4)+ABS(AJ$2-AJ4)+ABS(AM$2-AM4)+ABS(AP$2-AP4)+ABS(AS$2-AS4)+ABS(AU$2-AU4)</f>
        <v>4</v>
      </c>
      <c r="BO4" s="56">
        <f aca="true" t="shared" si="4" ref="BO4:BO27">BN4/11</f>
        <v>0.36363636363636365</v>
      </c>
      <c r="BP4" s="10">
        <f aca="true" t="shared" si="5" ref="BP4:BP27">ABS(D$2-D4)+ABS(F$2-F4)+ABS(I$2-I4)+ABS(N$2-N4)+ABS(T$2-T4)+ABS(V$2-V4)+ABS(AB$2-AB4)+ABS(AF$2-AF4)+ABS(AI$2-AI4)+ABS(AL$2-AL4)+ABS(AO$2-AO4)+ABS(AR$2-AR4)+ABS(AT$2-AT4)</f>
        <v>7</v>
      </c>
      <c r="BQ4" s="56">
        <f aca="true" t="shared" si="6" ref="BQ4:BQ27">BP4/13</f>
        <v>0.5384615384615384</v>
      </c>
      <c r="BR4" s="10">
        <f aca="true" t="shared" si="7" ref="BR4:BR27">ABS(AV$2-AV4)+ABS(AQ$2-AQ4)+ABS(AN$2-AN4)+ABS(AK$2-AK4)+ABS(AH$2-AH4)+ABS(AD$2-AD4)</f>
        <v>1</v>
      </c>
      <c r="BS4" s="59">
        <f aca="true" t="shared" si="8" ref="BS4:BS27">BR4/6</f>
        <v>0.16666666666666666</v>
      </c>
      <c r="BT4" s="101">
        <f aca="true" t="shared" si="9" ref="BT4:BT27">ABS(E$2-E4)+ABS(J$2-J4)+ABS(O$2-O4)+ABS(S$2-S4)+ABS(X$2-X4)+ABS(AC$2-AC4)</f>
        <v>0</v>
      </c>
      <c r="BU4" s="107">
        <f aca="true" t="shared" si="10" ref="BU4:BU27">BT4/6</f>
        <v>0</v>
      </c>
      <c r="BV4" s="10">
        <f aca="true" t="shared" si="11" ref="BV4:BV27">ABS(F$2-F4)+ABS(K$2-K4)+ABS(P$2-P4)+ABS(Y$2-Y4)+ABS(T$2-T4)</f>
        <v>2</v>
      </c>
      <c r="BW4" s="56">
        <f aca="true" t="shared" si="12" ref="BW4:BW27">BV4/5</f>
        <v>0.4</v>
      </c>
      <c r="BX4" s="10">
        <f aca="true" t="shared" si="13" ref="BX4:BX27">ABS(L$2-L4)+ABS(Q$2-Q4)+ABS(U$2-U4)+ABS(Z$2-Z4)+ABS(AE$2-AE4)</f>
        <v>0</v>
      </c>
      <c r="BY4" s="56">
        <f aca="true" t="shared" si="14" ref="BY4:BY27">BX4/5</f>
        <v>0</v>
      </c>
      <c r="BZ4" s="10">
        <f aca="true" t="shared" si="15" ref="BZ4:BZ27">ABS(E$2-E4)+ABS(I$2-I4)+ABS(N$2-N4)+ABS(AI$2-AI4)+ABS(AL$2-AL4)+ABS(AR$2-AR4)+ABS(AU$2-AU4)+ABS(AX$2-AX4)</f>
        <v>2</v>
      </c>
      <c r="CA4" s="56">
        <f aca="true" t="shared" si="16" ref="CA4:CA27">BZ4/8</f>
        <v>0.25</v>
      </c>
      <c r="CB4" s="97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</row>
    <row r="5" spans="1:163" ht="12.75">
      <c r="A5" s="10">
        <v>2</v>
      </c>
      <c r="B5" s="99" t="s">
        <v>83</v>
      </c>
      <c r="C5" s="12"/>
      <c r="D5" s="16">
        <v>1</v>
      </c>
      <c r="E5" s="17">
        <v>1</v>
      </c>
      <c r="F5" s="17">
        <v>0</v>
      </c>
      <c r="G5" s="17">
        <v>0</v>
      </c>
      <c r="H5" s="17">
        <v>1</v>
      </c>
      <c r="I5" s="17">
        <v>0</v>
      </c>
      <c r="J5" s="17">
        <v>0</v>
      </c>
      <c r="K5" s="17">
        <v>1</v>
      </c>
      <c r="L5" s="17">
        <v>0</v>
      </c>
      <c r="M5" s="17">
        <v>0</v>
      </c>
      <c r="N5" s="17">
        <v>1</v>
      </c>
      <c r="O5" s="17">
        <v>0</v>
      </c>
      <c r="P5" s="17">
        <v>1</v>
      </c>
      <c r="Q5" s="17">
        <v>0</v>
      </c>
      <c r="R5" s="17">
        <v>1</v>
      </c>
      <c r="S5" s="17">
        <v>1</v>
      </c>
      <c r="T5" s="17">
        <v>0</v>
      </c>
      <c r="U5" s="16">
        <v>1</v>
      </c>
      <c r="V5" s="17">
        <v>1</v>
      </c>
      <c r="W5" s="17">
        <v>1</v>
      </c>
      <c r="X5" s="17">
        <v>1</v>
      </c>
      <c r="Y5" s="17">
        <v>0</v>
      </c>
      <c r="Z5" s="17">
        <v>0</v>
      </c>
      <c r="AA5" s="17">
        <v>0</v>
      </c>
      <c r="AB5" s="17">
        <v>0</v>
      </c>
      <c r="AC5" s="17">
        <v>1</v>
      </c>
      <c r="AD5" s="17">
        <v>0</v>
      </c>
      <c r="AE5" s="17">
        <v>0</v>
      </c>
      <c r="AF5" s="17">
        <v>0</v>
      </c>
      <c r="AG5" s="17">
        <v>0</v>
      </c>
      <c r="AH5" s="17">
        <v>1</v>
      </c>
      <c r="AI5" s="17">
        <v>0</v>
      </c>
      <c r="AJ5" s="17">
        <v>1</v>
      </c>
      <c r="AK5" s="17">
        <v>1</v>
      </c>
      <c r="AL5" s="17">
        <v>1</v>
      </c>
      <c r="AM5" s="17">
        <v>1</v>
      </c>
      <c r="AN5" s="17">
        <v>1</v>
      </c>
      <c r="AO5" s="17">
        <v>1</v>
      </c>
      <c r="AP5" s="17">
        <v>1</v>
      </c>
      <c r="AQ5" s="17">
        <v>1</v>
      </c>
      <c r="AR5" s="17">
        <v>1</v>
      </c>
      <c r="AS5" s="17">
        <v>1</v>
      </c>
      <c r="AT5" s="17">
        <v>0</v>
      </c>
      <c r="AU5" s="17">
        <v>1</v>
      </c>
      <c r="AV5" s="17">
        <v>1</v>
      </c>
      <c r="AW5" s="17">
        <v>1</v>
      </c>
      <c r="AX5" s="18">
        <v>0</v>
      </c>
      <c r="AY5" s="26">
        <v>1</v>
      </c>
      <c r="AZ5" s="16">
        <v>1</v>
      </c>
      <c r="BA5" s="17">
        <v>1</v>
      </c>
      <c r="BB5" s="17">
        <v>0</v>
      </c>
      <c r="BC5" s="17">
        <v>0</v>
      </c>
      <c r="BD5" s="17">
        <v>1</v>
      </c>
      <c r="BE5" s="17">
        <v>0</v>
      </c>
      <c r="BF5" s="17">
        <v>1</v>
      </c>
      <c r="BG5" s="17">
        <v>0</v>
      </c>
      <c r="BH5" s="18">
        <v>0</v>
      </c>
      <c r="BI5" s="19">
        <v>0</v>
      </c>
      <c r="BJ5" s="48">
        <f aca="true" t="shared" si="17" ref="BJ5:BJ27">SUMXMY2($D$2:$BI$2,$D5:$BI5)</f>
        <v>29</v>
      </c>
      <c r="BK5" s="51">
        <f t="shared" si="0"/>
        <v>0.5</v>
      </c>
      <c r="BL5" s="17">
        <f t="shared" si="1"/>
        <v>10</v>
      </c>
      <c r="BM5" s="106">
        <f t="shared" si="2"/>
        <v>0.45454545454545453</v>
      </c>
      <c r="BN5" s="10">
        <f t="shared" si="3"/>
        <v>6</v>
      </c>
      <c r="BO5" s="56">
        <f t="shared" si="4"/>
        <v>0.5454545454545454</v>
      </c>
      <c r="BP5" s="10">
        <f t="shared" si="5"/>
        <v>4</v>
      </c>
      <c r="BQ5" s="56">
        <f t="shared" si="6"/>
        <v>0.3076923076923077</v>
      </c>
      <c r="BR5" s="10">
        <f t="shared" si="7"/>
        <v>5</v>
      </c>
      <c r="BS5" s="107">
        <f t="shared" si="8"/>
        <v>0.8333333333333334</v>
      </c>
      <c r="BT5" s="108">
        <f t="shared" si="9"/>
        <v>4</v>
      </c>
      <c r="BU5" s="59">
        <f t="shared" si="10"/>
        <v>0.6666666666666666</v>
      </c>
      <c r="BV5" s="10">
        <f t="shared" si="11"/>
        <v>3</v>
      </c>
      <c r="BW5" s="56">
        <f t="shared" si="12"/>
        <v>0.6</v>
      </c>
      <c r="BX5" s="10">
        <f t="shared" si="13"/>
        <v>1</v>
      </c>
      <c r="BY5" s="107">
        <f t="shared" si="14"/>
        <v>0.2</v>
      </c>
      <c r="BZ5" s="108">
        <f t="shared" si="15"/>
        <v>1</v>
      </c>
      <c r="CA5" s="59">
        <f t="shared" si="16"/>
        <v>0.125</v>
      </c>
      <c r="CB5" s="97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</row>
    <row r="6" spans="1:163" ht="12.75">
      <c r="A6" s="10">
        <v>3</v>
      </c>
      <c r="B6" s="11" t="s">
        <v>84</v>
      </c>
      <c r="C6" s="12"/>
      <c r="D6" s="16">
        <v>0</v>
      </c>
      <c r="E6" s="17">
        <v>0</v>
      </c>
      <c r="F6" s="17">
        <v>0</v>
      </c>
      <c r="G6" s="17">
        <v>0</v>
      </c>
      <c r="H6" s="17">
        <v>1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1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17">
        <v>0</v>
      </c>
      <c r="U6" s="16">
        <v>0</v>
      </c>
      <c r="V6" s="17">
        <v>0</v>
      </c>
      <c r="W6" s="17">
        <v>0</v>
      </c>
      <c r="X6" s="17">
        <v>1</v>
      </c>
      <c r="Y6" s="17">
        <v>1</v>
      </c>
      <c r="Z6" s="17">
        <v>0</v>
      </c>
      <c r="AA6" s="17">
        <v>1</v>
      </c>
      <c r="AB6" s="17">
        <v>1</v>
      </c>
      <c r="AC6" s="17">
        <v>0</v>
      </c>
      <c r="AD6" s="17">
        <v>0</v>
      </c>
      <c r="AE6" s="17">
        <v>0</v>
      </c>
      <c r="AF6" s="17">
        <v>0</v>
      </c>
      <c r="AG6" s="17">
        <v>1</v>
      </c>
      <c r="AH6" s="17">
        <v>0</v>
      </c>
      <c r="AI6" s="17">
        <v>1</v>
      </c>
      <c r="AJ6" s="17">
        <v>0</v>
      </c>
      <c r="AK6" s="17">
        <v>0</v>
      </c>
      <c r="AL6" s="17">
        <v>1</v>
      </c>
      <c r="AM6" s="17">
        <v>1</v>
      </c>
      <c r="AN6" s="17">
        <v>1</v>
      </c>
      <c r="AO6" s="17">
        <v>1</v>
      </c>
      <c r="AP6" s="17">
        <v>1</v>
      </c>
      <c r="AQ6" s="17">
        <v>0</v>
      </c>
      <c r="AR6" s="17">
        <v>0</v>
      </c>
      <c r="AS6" s="17">
        <v>1</v>
      </c>
      <c r="AT6" s="17">
        <v>0</v>
      </c>
      <c r="AU6" s="17">
        <v>1</v>
      </c>
      <c r="AV6" s="17">
        <v>0</v>
      </c>
      <c r="AW6" s="17">
        <v>0</v>
      </c>
      <c r="AX6" s="18">
        <v>0</v>
      </c>
      <c r="AY6" s="26">
        <v>0</v>
      </c>
      <c r="AZ6" s="16">
        <v>0</v>
      </c>
      <c r="BA6" s="17">
        <v>0</v>
      </c>
      <c r="BB6" s="17">
        <v>0</v>
      </c>
      <c r="BC6" s="17">
        <v>0</v>
      </c>
      <c r="BD6" s="17">
        <v>0</v>
      </c>
      <c r="BE6" s="17">
        <v>0</v>
      </c>
      <c r="BF6" s="17">
        <v>0</v>
      </c>
      <c r="BG6" s="17">
        <v>0</v>
      </c>
      <c r="BH6" s="18">
        <v>0</v>
      </c>
      <c r="BI6" s="19">
        <v>0</v>
      </c>
      <c r="BJ6" s="48">
        <f t="shared" si="17"/>
        <v>8</v>
      </c>
      <c r="BK6" s="51">
        <f t="shared" si="0"/>
        <v>0.13793103448275862</v>
      </c>
      <c r="BL6" s="17">
        <f t="shared" si="1"/>
        <v>1</v>
      </c>
      <c r="BM6" s="55">
        <f t="shared" si="2"/>
        <v>0.045454545454545456</v>
      </c>
      <c r="BN6" s="10">
        <f t="shared" si="3"/>
        <v>3</v>
      </c>
      <c r="BO6" s="56">
        <f t="shared" si="4"/>
        <v>0.2727272727272727</v>
      </c>
      <c r="BP6" s="10">
        <f t="shared" si="5"/>
        <v>3</v>
      </c>
      <c r="BQ6" s="56">
        <f t="shared" si="6"/>
        <v>0.23076923076923078</v>
      </c>
      <c r="BR6" s="10">
        <f t="shared" si="7"/>
        <v>1</v>
      </c>
      <c r="BS6" s="59">
        <f t="shared" si="8"/>
        <v>0.16666666666666666</v>
      </c>
      <c r="BT6" s="108">
        <f t="shared" si="9"/>
        <v>1</v>
      </c>
      <c r="BU6" s="107">
        <f t="shared" si="10"/>
        <v>0.16666666666666666</v>
      </c>
      <c r="BV6" s="108">
        <f t="shared" si="11"/>
        <v>0</v>
      </c>
      <c r="BW6" s="107">
        <f t="shared" si="12"/>
        <v>0</v>
      </c>
      <c r="BX6" s="10">
        <f t="shared" si="13"/>
        <v>0</v>
      </c>
      <c r="BY6" s="56">
        <f t="shared" si="14"/>
        <v>0</v>
      </c>
      <c r="BZ6" s="10">
        <f t="shared" si="15"/>
        <v>2</v>
      </c>
      <c r="CA6" s="56">
        <f t="shared" si="16"/>
        <v>0.25</v>
      </c>
      <c r="CB6" s="97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</row>
    <row r="7" spans="1:163" ht="12.75">
      <c r="A7" s="10">
        <v>4</v>
      </c>
      <c r="B7" s="100" t="s">
        <v>85</v>
      </c>
      <c r="C7" s="12"/>
      <c r="D7" s="16">
        <v>0</v>
      </c>
      <c r="E7" s="17">
        <v>1</v>
      </c>
      <c r="F7" s="17">
        <v>0</v>
      </c>
      <c r="G7" s="17">
        <v>1</v>
      </c>
      <c r="H7" s="17">
        <v>1</v>
      </c>
      <c r="I7" s="17">
        <v>0</v>
      </c>
      <c r="J7" s="17">
        <v>1</v>
      </c>
      <c r="K7" s="17">
        <v>1</v>
      </c>
      <c r="L7" s="17">
        <v>1</v>
      </c>
      <c r="M7" s="17">
        <v>0</v>
      </c>
      <c r="N7" s="17">
        <v>1</v>
      </c>
      <c r="O7" s="17">
        <v>0</v>
      </c>
      <c r="P7" s="17">
        <v>0</v>
      </c>
      <c r="Q7" s="17">
        <v>1</v>
      </c>
      <c r="R7" s="17">
        <v>0</v>
      </c>
      <c r="S7" s="17">
        <v>0</v>
      </c>
      <c r="T7" s="17">
        <v>1</v>
      </c>
      <c r="U7" s="16">
        <v>0</v>
      </c>
      <c r="V7" s="17">
        <v>1</v>
      </c>
      <c r="W7" s="17">
        <v>0</v>
      </c>
      <c r="X7" s="17">
        <v>1</v>
      </c>
      <c r="Y7" s="17">
        <v>1</v>
      </c>
      <c r="Z7" s="17">
        <v>1</v>
      </c>
      <c r="AA7" s="17">
        <v>1</v>
      </c>
      <c r="AB7" s="17">
        <v>0</v>
      </c>
      <c r="AC7" s="17">
        <v>0</v>
      </c>
      <c r="AD7" s="17">
        <v>1</v>
      </c>
      <c r="AE7" s="17">
        <v>1</v>
      </c>
      <c r="AF7" s="17">
        <v>0</v>
      </c>
      <c r="AG7" s="17">
        <v>1</v>
      </c>
      <c r="AH7" s="17">
        <v>1</v>
      </c>
      <c r="AI7" s="17">
        <v>0</v>
      </c>
      <c r="AJ7" s="17">
        <v>0</v>
      </c>
      <c r="AK7" s="17">
        <v>1</v>
      </c>
      <c r="AL7" s="17">
        <v>1</v>
      </c>
      <c r="AM7" s="17">
        <v>0</v>
      </c>
      <c r="AN7" s="17">
        <v>1</v>
      </c>
      <c r="AO7" s="17">
        <v>1</v>
      </c>
      <c r="AP7" s="17">
        <v>0</v>
      </c>
      <c r="AQ7" s="17">
        <v>0</v>
      </c>
      <c r="AR7" s="17">
        <v>0</v>
      </c>
      <c r="AS7" s="17">
        <v>1</v>
      </c>
      <c r="AT7" s="17">
        <v>1</v>
      </c>
      <c r="AU7" s="17">
        <v>1</v>
      </c>
      <c r="AV7" s="17">
        <v>1</v>
      </c>
      <c r="AW7" s="17">
        <v>0</v>
      </c>
      <c r="AX7" s="18">
        <v>0</v>
      </c>
      <c r="AY7" s="26">
        <v>1</v>
      </c>
      <c r="AZ7" s="16">
        <v>0</v>
      </c>
      <c r="BA7" s="17">
        <v>0</v>
      </c>
      <c r="BB7" s="17">
        <v>0</v>
      </c>
      <c r="BC7" s="17">
        <v>0</v>
      </c>
      <c r="BD7" s="17">
        <v>1</v>
      </c>
      <c r="BE7" s="17">
        <v>0</v>
      </c>
      <c r="BF7" s="17">
        <v>0</v>
      </c>
      <c r="BG7" s="17">
        <v>0</v>
      </c>
      <c r="BH7" s="18">
        <v>0</v>
      </c>
      <c r="BI7" s="19">
        <v>1</v>
      </c>
      <c r="BJ7" s="48">
        <f t="shared" si="17"/>
        <v>26</v>
      </c>
      <c r="BK7" s="51">
        <f t="shared" si="0"/>
        <v>0.4482758620689655</v>
      </c>
      <c r="BL7" s="17">
        <f t="shared" si="1"/>
        <v>9</v>
      </c>
      <c r="BM7" s="55">
        <f t="shared" si="2"/>
        <v>0.4090909090909091</v>
      </c>
      <c r="BN7" s="10">
        <f t="shared" si="3"/>
        <v>5</v>
      </c>
      <c r="BO7" s="56">
        <f t="shared" si="4"/>
        <v>0.45454545454545453</v>
      </c>
      <c r="BP7" s="10">
        <f t="shared" si="5"/>
        <v>4</v>
      </c>
      <c r="BQ7" s="56">
        <f t="shared" si="6"/>
        <v>0.3076923076923077</v>
      </c>
      <c r="BR7" s="10">
        <f t="shared" si="7"/>
        <v>5</v>
      </c>
      <c r="BS7" s="107">
        <f t="shared" si="8"/>
        <v>0.8333333333333334</v>
      </c>
      <c r="BT7" s="108">
        <f t="shared" si="9"/>
        <v>3</v>
      </c>
      <c r="BU7" s="107">
        <f t="shared" si="10"/>
        <v>0.5</v>
      </c>
      <c r="BV7" s="10">
        <f t="shared" si="11"/>
        <v>2</v>
      </c>
      <c r="BW7" s="56">
        <f t="shared" si="12"/>
        <v>0.4</v>
      </c>
      <c r="BX7" s="10">
        <f t="shared" si="13"/>
        <v>4</v>
      </c>
      <c r="BY7" s="56">
        <f t="shared" si="14"/>
        <v>0.8</v>
      </c>
      <c r="BZ7" s="10">
        <f t="shared" si="15"/>
        <v>2</v>
      </c>
      <c r="CA7" s="59">
        <f t="shared" si="16"/>
        <v>0.25</v>
      </c>
      <c r="CB7" s="97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</row>
    <row r="8" spans="1:163" ht="12.75">
      <c r="A8" s="10">
        <v>5</v>
      </c>
      <c r="B8" s="11" t="s">
        <v>86</v>
      </c>
      <c r="C8" s="12"/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>
        <v>1</v>
      </c>
      <c r="K8" s="48">
        <v>0</v>
      </c>
      <c r="L8" s="48">
        <v>0</v>
      </c>
      <c r="M8" s="48">
        <v>0</v>
      </c>
      <c r="N8" s="48">
        <v>1</v>
      </c>
      <c r="O8" s="48">
        <v>0</v>
      </c>
      <c r="P8" s="48">
        <v>0</v>
      </c>
      <c r="Q8" s="48">
        <v>0</v>
      </c>
      <c r="R8" s="48">
        <v>0</v>
      </c>
      <c r="S8" s="48">
        <v>0</v>
      </c>
      <c r="T8" s="48">
        <v>0</v>
      </c>
      <c r="U8" s="48">
        <v>0</v>
      </c>
      <c r="V8" s="48">
        <v>0</v>
      </c>
      <c r="W8" s="48">
        <v>0</v>
      </c>
      <c r="X8" s="48">
        <v>1</v>
      </c>
      <c r="Y8" s="48">
        <v>0</v>
      </c>
      <c r="Z8" s="48">
        <v>0</v>
      </c>
      <c r="AA8" s="48">
        <v>1</v>
      </c>
      <c r="AB8" s="48">
        <v>1</v>
      </c>
      <c r="AC8" s="48">
        <v>0</v>
      </c>
      <c r="AD8" s="48">
        <v>0</v>
      </c>
      <c r="AE8" s="48">
        <v>0</v>
      </c>
      <c r="AF8" s="48">
        <v>0</v>
      </c>
      <c r="AG8" s="48">
        <v>1</v>
      </c>
      <c r="AH8" s="48">
        <v>1</v>
      </c>
      <c r="AI8" s="48">
        <v>1</v>
      </c>
      <c r="AJ8" s="48">
        <v>0</v>
      </c>
      <c r="AK8" s="48">
        <v>0</v>
      </c>
      <c r="AL8" s="48">
        <v>1</v>
      </c>
      <c r="AM8" s="48">
        <v>1</v>
      </c>
      <c r="AN8" s="48">
        <v>0</v>
      </c>
      <c r="AO8" s="48">
        <v>0</v>
      </c>
      <c r="AP8" s="48">
        <v>1</v>
      </c>
      <c r="AQ8" s="48">
        <v>0</v>
      </c>
      <c r="AR8" s="48">
        <v>0</v>
      </c>
      <c r="AS8" s="48">
        <v>0</v>
      </c>
      <c r="AT8" s="48">
        <v>1</v>
      </c>
      <c r="AU8" s="48">
        <v>1</v>
      </c>
      <c r="AV8" s="48">
        <v>0</v>
      </c>
      <c r="AW8" s="48">
        <v>0</v>
      </c>
      <c r="AX8" s="48">
        <v>0</v>
      </c>
      <c r="AY8" s="48">
        <v>0</v>
      </c>
      <c r="AZ8" s="48">
        <v>1</v>
      </c>
      <c r="BA8" s="48">
        <v>0</v>
      </c>
      <c r="BB8" s="48">
        <v>0</v>
      </c>
      <c r="BC8" s="48">
        <v>0</v>
      </c>
      <c r="BD8" s="48">
        <v>0</v>
      </c>
      <c r="BE8" s="48">
        <v>0</v>
      </c>
      <c r="BF8" s="48">
        <v>0</v>
      </c>
      <c r="BG8" s="48">
        <v>0</v>
      </c>
      <c r="BH8" s="48">
        <v>0</v>
      </c>
      <c r="BI8" s="48">
        <v>0</v>
      </c>
      <c r="BJ8" s="48">
        <f t="shared" si="17"/>
        <v>9</v>
      </c>
      <c r="BK8" s="111">
        <f t="shared" si="0"/>
        <v>0.15517241379310345</v>
      </c>
      <c r="BL8" s="112">
        <f t="shared" si="1"/>
        <v>3</v>
      </c>
      <c r="BM8" s="113">
        <f t="shared" si="2"/>
        <v>0.13636363636363635</v>
      </c>
      <c r="BN8" s="110">
        <f t="shared" si="3"/>
        <v>1</v>
      </c>
      <c r="BO8" s="109">
        <f t="shared" si="4"/>
        <v>0.09090909090909091</v>
      </c>
      <c r="BP8" s="10">
        <f t="shared" si="5"/>
        <v>3</v>
      </c>
      <c r="BQ8" s="56">
        <f t="shared" si="6"/>
        <v>0.23076923076923078</v>
      </c>
      <c r="BR8" s="10">
        <f t="shared" si="7"/>
        <v>1</v>
      </c>
      <c r="BS8" s="109">
        <f t="shared" si="8"/>
        <v>0.16666666666666666</v>
      </c>
      <c r="BT8" s="110">
        <f t="shared" si="9"/>
        <v>2</v>
      </c>
      <c r="BU8" s="109">
        <f t="shared" si="10"/>
        <v>0.3333333333333333</v>
      </c>
      <c r="BV8" s="110">
        <f t="shared" si="11"/>
        <v>1</v>
      </c>
      <c r="BW8" s="109">
        <f t="shared" si="12"/>
        <v>0.2</v>
      </c>
      <c r="BX8" s="10">
        <f t="shared" si="13"/>
        <v>0</v>
      </c>
      <c r="BY8" s="56">
        <f t="shared" si="14"/>
        <v>0</v>
      </c>
      <c r="BZ8" s="10">
        <f t="shared" si="15"/>
        <v>2</v>
      </c>
      <c r="CA8" s="107">
        <f t="shared" si="16"/>
        <v>0.25</v>
      </c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</row>
    <row r="9" spans="1:163" ht="12.75">
      <c r="A9" s="10">
        <v>6</v>
      </c>
      <c r="B9" s="11" t="s">
        <v>87</v>
      </c>
      <c r="C9" s="12"/>
      <c r="D9" s="16">
        <v>0</v>
      </c>
      <c r="E9" s="17">
        <v>0</v>
      </c>
      <c r="F9" s="17">
        <v>0</v>
      </c>
      <c r="G9" s="17">
        <v>1</v>
      </c>
      <c r="H9" s="17">
        <v>0</v>
      </c>
      <c r="I9" s="17">
        <v>0</v>
      </c>
      <c r="J9" s="17">
        <v>1</v>
      </c>
      <c r="K9" s="17">
        <v>0</v>
      </c>
      <c r="L9" s="17">
        <v>0</v>
      </c>
      <c r="M9" s="17">
        <v>1</v>
      </c>
      <c r="N9" s="17">
        <v>1</v>
      </c>
      <c r="O9" s="17">
        <v>1</v>
      </c>
      <c r="P9" s="17">
        <v>1</v>
      </c>
      <c r="Q9" s="17">
        <v>0</v>
      </c>
      <c r="R9" s="17">
        <v>1</v>
      </c>
      <c r="S9" s="17">
        <v>0</v>
      </c>
      <c r="T9" s="17">
        <v>0</v>
      </c>
      <c r="U9" s="16">
        <v>1</v>
      </c>
      <c r="V9" s="17">
        <v>1</v>
      </c>
      <c r="W9" s="17">
        <v>0</v>
      </c>
      <c r="X9" s="17">
        <v>1</v>
      </c>
      <c r="Y9" s="17">
        <v>1</v>
      </c>
      <c r="Z9" s="17">
        <v>1</v>
      </c>
      <c r="AA9" s="17">
        <v>0</v>
      </c>
      <c r="AB9" s="17">
        <v>1</v>
      </c>
      <c r="AC9" s="17">
        <v>1</v>
      </c>
      <c r="AD9" s="17">
        <v>1</v>
      </c>
      <c r="AE9" s="17">
        <v>1</v>
      </c>
      <c r="AF9" s="17">
        <v>1</v>
      </c>
      <c r="AG9" s="17">
        <v>0</v>
      </c>
      <c r="AH9" s="17">
        <v>1</v>
      </c>
      <c r="AI9" s="17">
        <v>1</v>
      </c>
      <c r="AJ9" s="17">
        <v>1</v>
      </c>
      <c r="AK9" s="17">
        <v>0</v>
      </c>
      <c r="AL9" s="17">
        <v>0</v>
      </c>
      <c r="AM9" s="17">
        <v>1</v>
      </c>
      <c r="AN9" s="17">
        <v>0</v>
      </c>
      <c r="AO9" s="17">
        <v>1</v>
      </c>
      <c r="AP9" s="17">
        <v>1</v>
      </c>
      <c r="AQ9" s="17">
        <v>0</v>
      </c>
      <c r="AR9" s="17">
        <v>1</v>
      </c>
      <c r="AS9" s="17">
        <v>1</v>
      </c>
      <c r="AT9" s="17">
        <v>0</v>
      </c>
      <c r="AU9" s="17">
        <v>0</v>
      </c>
      <c r="AV9" s="17">
        <v>0</v>
      </c>
      <c r="AW9" s="17">
        <v>1</v>
      </c>
      <c r="AX9" s="18">
        <v>0</v>
      </c>
      <c r="AY9" s="26">
        <v>1</v>
      </c>
      <c r="AZ9" s="16">
        <v>1</v>
      </c>
      <c r="BA9" s="17">
        <v>0</v>
      </c>
      <c r="BB9" s="17">
        <v>1</v>
      </c>
      <c r="BC9" s="17">
        <v>0</v>
      </c>
      <c r="BD9" s="17">
        <v>1</v>
      </c>
      <c r="BE9" s="17">
        <v>1</v>
      </c>
      <c r="BF9" s="17">
        <v>1</v>
      </c>
      <c r="BG9" s="17">
        <v>1</v>
      </c>
      <c r="BH9" s="18">
        <v>0</v>
      </c>
      <c r="BI9" s="19">
        <v>1</v>
      </c>
      <c r="BJ9" s="48">
        <f t="shared" si="17"/>
        <v>33</v>
      </c>
      <c r="BK9" s="51">
        <f t="shared" si="0"/>
        <v>0.5689655172413793</v>
      </c>
      <c r="BL9" s="17">
        <f t="shared" si="1"/>
        <v>16</v>
      </c>
      <c r="BM9" s="55">
        <f t="shared" si="2"/>
        <v>0.7272727272727273</v>
      </c>
      <c r="BN9" s="10">
        <f t="shared" si="3"/>
        <v>8</v>
      </c>
      <c r="BO9" s="107">
        <f t="shared" si="4"/>
        <v>0.7272727272727273</v>
      </c>
      <c r="BP9" s="10">
        <f t="shared" si="5"/>
        <v>5</v>
      </c>
      <c r="BQ9" s="56">
        <f t="shared" si="6"/>
        <v>0.38461538461538464</v>
      </c>
      <c r="BR9" s="10">
        <f t="shared" si="7"/>
        <v>2</v>
      </c>
      <c r="BS9" s="56">
        <f t="shared" si="8"/>
        <v>0.3333333333333333</v>
      </c>
      <c r="BT9" s="101">
        <f t="shared" si="9"/>
        <v>4</v>
      </c>
      <c r="BU9" s="56">
        <f t="shared" si="10"/>
        <v>0.6666666666666666</v>
      </c>
      <c r="BV9" s="10">
        <f t="shared" si="11"/>
        <v>1</v>
      </c>
      <c r="BW9" s="56">
        <f t="shared" si="12"/>
        <v>0.2</v>
      </c>
      <c r="BX9" s="10">
        <f t="shared" si="13"/>
        <v>3</v>
      </c>
      <c r="BY9" s="56">
        <f t="shared" si="14"/>
        <v>0.6</v>
      </c>
      <c r="BZ9" s="10">
        <f t="shared" si="15"/>
        <v>3</v>
      </c>
      <c r="CA9" s="59">
        <f t="shared" si="16"/>
        <v>0.375</v>
      </c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</row>
    <row r="10" spans="1:163" ht="12.75">
      <c r="A10" s="10">
        <v>7</v>
      </c>
      <c r="B10" s="11" t="s">
        <v>88</v>
      </c>
      <c r="C10" s="12"/>
      <c r="D10" s="16">
        <v>1</v>
      </c>
      <c r="E10" s="17">
        <v>0</v>
      </c>
      <c r="F10" s="17">
        <v>0</v>
      </c>
      <c r="G10" s="17">
        <v>0</v>
      </c>
      <c r="H10" s="17">
        <v>1</v>
      </c>
      <c r="I10" s="17">
        <v>1</v>
      </c>
      <c r="J10" s="17">
        <v>1</v>
      </c>
      <c r="K10" s="17">
        <v>1</v>
      </c>
      <c r="L10" s="17">
        <v>0</v>
      </c>
      <c r="M10" s="17">
        <v>1</v>
      </c>
      <c r="N10" s="17">
        <v>1</v>
      </c>
      <c r="O10" s="17">
        <v>1</v>
      </c>
      <c r="P10" s="17">
        <v>1</v>
      </c>
      <c r="Q10" s="17">
        <v>0</v>
      </c>
      <c r="R10" s="17">
        <v>1</v>
      </c>
      <c r="S10" s="17">
        <v>0</v>
      </c>
      <c r="T10" s="17">
        <v>1</v>
      </c>
      <c r="U10" s="16">
        <v>1</v>
      </c>
      <c r="V10" s="17">
        <v>1</v>
      </c>
      <c r="W10" s="17">
        <v>1</v>
      </c>
      <c r="X10" s="17">
        <v>1</v>
      </c>
      <c r="Y10" s="17">
        <v>0</v>
      </c>
      <c r="Z10" s="17">
        <v>0</v>
      </c>
      <c r="AA10" s="17">
        <v>0</v>
      </c>
      <c r="AB10" s="17">
        <v>1</v>
      </c>
      <c r="AC10" s="17">
        <v>1</v>
      </c>
      <c r="AD10" s="17">
        <v>1</v>
      </c>
      <c r="AE10" s="17">
        <v>1</v>
      </c>
      <c r="AF10" s="17">
        <v>1</v>
      </c>
      <c r="AG10" s="17">
        <v>0</v>
      </c>
      <c r="AH10" s="17">
        <v>1</v>
      </c>
      <c r="AI10" s="17">
        <v>1</v>
      </c>
      <c r="AJ10" s="17">
        <v>0</v>
      </c>
      <c r="AK10" s="17">
        <v>1</v>
      </c>
      <c r="AL10" s="17">
        <v>1</v>
      </c>
      <c r="AM10" s="17">
        <v>0</v>
      </c>
      <c r="AN10" s="17">
        <v>1</v>
      </c>
      <c r="AO10" s="17">
        <v>1</v>
      </c>
      <c r="AP10" s="17">
        <v>1</v>
      </c>
      <c r="AQ10" s="17">
        <v>1</v>
      </c>
      <c r="AR10" s="17">
        <v>1</v>
      </c>
      <c r="AS10" s="17">
        <v>1</v>
      </c>
      <c r="AT10" s="17">
        <v>0</v>
      </c>
      <c r="AU10" s="17">
        <v>1</v>
      </c>
      <c r="AV10" s="17">
        <v>1</v>
      </c>
      <c r="AW10" s="17">
        <v>0</v>
      </c>
      <c r="AX10" s="18">
        <v>1</v>
      </c>
      <c r="AY10" s="26">
        <v>1</v>
      </c>
      <c r="AZ10" s="16">
        <v>0</v>
      </c>
      <c r="BA10" s="17">
        <v>0</v>
      </c>
      <c r="BB10" s="17">
        <v>1</v>
      </c>
      <c r="BC10" s="17">
        <v>1</v>
      </c>
      <c r="BD10" s="17">
        <v>1</v>
      </c>
      <c r="BE10" s="17">
        <v>1</v>
      </c>
      <c r="BF10" s="17">
        <v>1</v>
      </c>
      <c r="BG10" s="17">
        <v>1</v>
      </c>
      <c r="BH10" s="18">
        <v>1</v>
      </c>
      <c r="BI10" s="19">
        <v>1</v>
      </c>
      <c r="BJ10" s="48">
        <f t="shared" si="17"/>
        <v>39</v>
      </c>
      <c r="BK10" s="102">
        <f t="shared" si="0"/>
        <v>0.6724137931034483</v>
      </c>
      <c r="BL10" s="115">
        <f t="shared" si="1"/>
        <v>15</v>
      </c>
      <c r="BM10" s="106">
        <f t="shared" si="2"/>
        <v>0.6818181818181818</v>
      </c>
      <c r="BN10" s="108">
        <f t="shared" si="3"/>
        <v>7</v>
      </c>
      <c r="BO10" s="107">
        <f t="shared" si="4"/>
        <v>0.6363636363636364</v>
      </c>
      <c r="BP10" s="10">
        <f t="shared" si="5"/>
        <v>7</v>
      </c>
      <c r="BQ10" s="56">
        <f t="shared" si="6"/>
        <v>0.5384615384615384</v>
      </c>
      <c r="BR10" s="10">
        <f t="shared" si="7"/>
        <v>6</v>
      </c>
      <c r="BS10" s="56">
        <f t="shared" si="8"/>
        <v>1</v>
      </c>
      <c r="BT10" s="101">
        <f t="shared" si="9"/>
        <v>4</v>
      </c>
      <c r="BU10" s="107">
        <f t="shared" si="10"/>
        <v>0.6666666666666666</v>
      </c>
      <c r="BV10" s="108">
        <f t="shared" si="11"/>
        <v>4</v>
      </c>
      <c r="BW10" s="107">
        <f t="shared" si="12"/>
        <v>0.8</v>
      </c>
      <c r="BX10" s="10">
        <f t="shared" si="13"/>
        <v>2</v>
      </c>
      <c r="BY10" s="56">
        <f t="shared" si="14"/>
        <v>0.4</v>
      </c>
      <c r="BZ10" s="10">
        <f t="shared" si="15"/>
        <v>3</v>
      </c>
      <c r="CA10" s="59">
        <f t="shared" si="16"/>
        <v>0.375</v>
      </c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</row>
    <row r="11" spans="1:163" ht="12.75">
      <c r="A11" s="10">
        <v>8</v>
      </c>
      <c r="B11" s="11" t="s">
        <v>89</v>
      </c>
      <c r="C11" s="12"/>
      <c r="D11" s="16">
        <v>0</v>
      </c>
      <c r="E11" s="17">
        <v>0</v>
      </c>
      <c r="F11" s="17">
        <v>0</v>
      </c>
      <c r="G11" s="17">
        <v>0</v>
      </c>
      <c r="H11" s="17">
        <v>1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1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1</v>
      </c>
      <c r="U11" s="16">
        <v>0</v>
      </c>
      <c r="V11" s="17">
        <v>0</v>
      </c>
      <c r="W11" s="17">
        <v>0</v>
      </c>
      <c r="X11" s="17">
        <v>1</v>
      </c>
      <c r="Y11" s="17">
        <v>0</v>
      </c>
      <c r="Z11" s="17">
        <v>0</v>
      </c>
      <c r="AA11" s="17">
        <v>1</v>
      </c>
      <c r="AB11" s="17">
        <v>1</v>
      </c>
      <c r="AC11" s="17">
        <v>1</v>
      </c>
      <c r="AD11" s="17">
        <v>0</v>
      </c>
      <c r="AE11" s="17">
        <v>0</v>
      </c>
      <c r="AF11" s="17">
        <v>1</v>
      </c>
      <c r="AG11" s="17">
        <v>0</v>
      </c>
      <c r="AH11" s="17">
        <v>1</v>
      </c>
      <c r="AI11" s="17">
        <v>1</v>
      </c>
      <c r="AJ11" s="17">
        <v>0</v>
      </c>
      <c r="AK11" s="17">
        <v>0</v>
      </c>
      <c r="AL11" s="17">
        <v>1</v>
      </c>
      <c r="AM11" s="17">
        <v>1</v>
      </c>
      <c r="AN11" s="17">
        <v>0</v>
      </c>
      <c r="AO11" s="17">
        <v>1</v>
      </c>
      <c r="AP11" s="17">
        <v>1</v>
      </c>
      <c r="AQ11" s="17">
        <v>0</v>
      </c>
      <c r="AR11" s="17">
        <v>1</v>
      </c>
      <c r="AS11" s="17">
        <v>1</v>
      </c>
      <c r="AT11" s="17">
        <v>0</v>
      </c>
      <c r="AU11" s="17">
        <v>1</v>
      </c>
      <c r="AV11" s="17">
        <v>1</v>
      </c>
      <c r="AW11" s="17">
        <v>0</v>
      </c>
      <c r="AX11" s="18">
        <v>0</v>
      </c>
      <c r="AY11" s="26">
        <v>0</v>
      </c>
      <c r="AZ11" s="16">
        <v>0</v>
      </c>
      <c r="BA11" s="17">
        <v>0</v>
      </c>
      <c r="BB11" s="17">
        <v>0</v>
      </c>
      <c r="BC11" s="17">
        <v>0</v>
      </c>
      <c r="BD11" s="17">
        <v>0</v>
      </c>
      <c r="BE11" s="17">
        <v>0</v>
      </c>
      <c r="BF11" s="17">
        <v>0</v>
      </c>
      <c r="BG11" s="17">
        <v>0</v>
      </c>
      <c r="BH11" s="18">
        <v>0</v>
      </c>
      <c r="BI11" s="19">
        <v>0</v>
      </c>
      <c r="BJ11" s="48">
        <f t="shared" si="17"/>
        <v>13</v>
      </c>
      <c r="BK11" s="51">
        <f t="shared" si="0"/>
        <v>0.22413793103448276</v>
      </c>
      <c r="BL11" s="17">
        <f t="shared" si="1"/>
        <v>2</v>
      </c>
      <c r="BM11" s="55">
        <f t="shared" si="2"/>
        <v>0.09090909090909091</v>
      </c>
      <c r="BN11" s="10">
        <f t="shared" si="3"/>
        <v>4</v>
      </c>
      <c r="BO11" s="56">
        <f t="shared" si="4"/>
        <v>0.36363636363636365</v>
      </c>
      <c r="BP11" s="10">
        <f t="shared" si="5"/>
        <v>4</v>
      </c>
      <c r="BQ11" s="56">
        <f t="shared" si="6"/>
        <v>0.3076923076923077</v>
      </c>
      <c r="BR11" s="10">
        <f t="shared" si="7"/>
        <v>2</v>
      </c>
      <c r="BS11" s="56">
        <f t="shared" si="8"/>
        <v>0.3333333333333333</v>
      </c>
      <c r="BT11" s="101">
        <f t="shared" si="9"/>
        <v>2</v>
      </c>
      <c r="BU11" s="56">
        <f t="shared" si="10"/>
        <v>0.3333333333333333</v>
      </c>
      <c r="BV11" s="10">
        <f t="shared" si="11"/>
        <v>2</v>
      </c>
      <c r="BW11" s="59">
        <f t="shared" si="12"/>
        <v>0.4</v>
      </c>
      <c r="BX11" s="10">
        <f t="shared" si="13"/>
        <v>0</v>
      </c>
      <c r="BY11" s="56">
        <f t="shared" si="14"/>
        <v>0</v>
      </c>
      <c r="BZ11" s="10">
        <f t="shared" si="15"/>
        <v>1</v>
      </c>
      <c r="CA11" s="56">
        <f t="shared" si="16"/>
        <v>0.125</v>
      </c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</row>
    <row r="12" spans="1:163" ht="12.75">
      <c r="A12" s="10">
        <v>9</v>
      </c>
      <c r="B12" s="11" t="s">
        <v>90</v>
      </c>
      <c r="C12" s="12"/>
      <c r="D12" s="16">
        <v>0</v>
      </c>
      <c r="E12" s="17">
        <v>0</v>
      </c>
      <c r="F12" s="17">
        <v>1</v>
      </c>
      <c r="G12" s="17">
        <v>1</v>
      </c>
      <c r="H12" s="17">
        <v>1</v>
      </c>
      <c r="I12" s="17">
        <v>1</v>
      </c>
      <c r="J12" s="17">
        <v>0</v>
      </c>
      <c r="K12" s="17">
        <v>0</v>
      </c>
      <c r="L12" s="17">
        <v>0</v>
      </c>
      <c r="M12" s="17">
        <v>0</v>
      </c>
      <c r="N12" s="17">
        <v>1</v>
      </c>
      <c r="O12" s="17">
        <v>1</v>
      </c>
      <c r="P12" s="17">
        <v>0</v>
      </c>
      <c r="Q12" s="17">
        <v>1</v>
      </c>
      <c r="R12" s="17">
        <v>0</v>
      </c>
      <c r="S12" s="17">
        <v>0</v>
      </c>
      <c r="T12" s="17">
        <v>1</v>
      </c>
      <c r="U12" s="16">
        <v>0</v>
      </c>
      <c r="V12" s="17">
        <v>0</v>
      </c>
      <c r="W12" s="17">
        <v>0</v>
      </c>
      <c r="X12" s="17">
        <v>1</v>
      </c>
      <c r="Y12" s="17">
        <v>0</v>
      </c>
      <c r="Z12" s="17">
        <v>0</v>
      </c>
      <c r="AA12" s="17">
        <v>1</v>
      </c>
      <c r="AB12" s="17">
        <v>0</v>
      </c>
      <c r="AC12" s="17">
        <v>0</v>
      </c>
      <c r="AD12" s="17">
        <v>1</v>
      </c>
      <c r="AE12" s="17">
        <v>0</v>
      </c>
      <c r="AF12" s="17">
        <v>0</v>
      </c>
      <c r="AG12" s="17">
        <v>1</v>
      </c>
      <c r="AH12" s="17">
        <v>0</v>
      </c>
      <c r="AI12" s="17">
        <v>1</v>
      </c>
      <c r="AJ12" s="17">
        <v>0</v>
      </c>
      <c r="AK12" s="17">
        <v>0</v>
      </c>
      <c r="AL12" s="17">
        <v>1</v>
      </c>
      <c r="AM12" s="17">
        <v>1</v>
      </c>
      <c r="AN12" s="17">
        <v>1</v>
      </c>
      <c r="AO12" s="17">
        <v>1</v>
      </c>
      <c r="AP12" s="17">
        <v>0</v>
      </c>
      <c r="AQ12" s="17">
        <v>1</v>
      </c>
      <c r="AR12" s="17">
        <v>0</v>
      </c>
      <c r="AS12" s="17">
        <v>0</v>
      </c>
      <c r="AT12" s="17">
        <v>1</v>
      </c>
      <c r="AU12" s="17">
        <v>0</v>
      </c>
      <c r="AV12" s="17">
        <v>0</v>
      </c>
      <c r="AW12" s="17">
        <v>1</v>
      </c>
      <c r="AX12" s="18">
        <v>0</v>
      </c>
      <c r="AY12" s="26">
        <v>1</v>
      </c>
      <c r="AZ12" s="16">
        <v>1</v>
      </c>
      <c r="BA12" s="17">
        <v>0</v>
      </c>
      <c r="BB12" s="17">
        <v>0</v>
      </c>
      <c r="BC12" s="17">
        <v>0</v>
      </c>
      <c r="BD12" s="17">
        <v>1</v>
      </c>
      <c r="BE12" s="17">
        <v>0</v>
      </c>
      <c r="BF12" s="17">
        <v>0</v>
      </c>
      <c r="BG12" s="17">
        <v>1</v>
      </c>
      <c r="BH12" s="18">
        <v>1</v>
      </c>
      <c r="BI12" s="19">
        <v>0</v>
      </c>
      <c r="BJ12" s="48">
        <f t="shared" si="17"/>
        <v>24</v>
      </c>
      <c r="BK12" s="102">
        <f t="shared" si="0"/>
        <v>0.41379310344827586</v>
      </c>
      <c r="BL12" s="115">
        <f t="shared" si="1"/>
        <v>9</v>
      </c>
      <c r="BM12" s="106">
        <f t="shared" si="2"/>
        <v>0.4090909090909091</v>
      </c>
      <c r="BN12" s="10">
        <f t="shared" si="3"/>
        <v>4</v>
      </c>
      <c r="BO12" s="56">
        <f t="shared" si="4"/>
        <v>0.36363636363636365</v>
      </c>
      <c r="BP12" s="10">
        <f t="shared" si="5"/>
        <v>6</v>
      </c>
      <c r="BQ12" s="56">
        <f t="shared" si="6"/>
        <v>0.46153846153846156</v>
      </c>
      <c r="BR12" s="10">
        <f t="shared" si="7"/>
        <v>3</v>
      </c>
      <c r="BS12" s="107">
        <f t="shared" si="8"/>
        <v>0.5</v>
      </c>
      <c r="BT12" s="101">
        <f t="shared" si="9"/>
        <v>2</v>
      </c>
      <c r="BU12" s="56">
        <f t="shared" si="10"/>
        <v>0.3333333333333333</v>
      </c>
      <c r="BV12" s="10">
        <f t="shared" si="11"/>
        <v>3</v>
      </c>
      <c r="BW12" s="107">
        <f t="shared" si="12"/>
        <v>0.6</v>
      </c>
      <c r="BX12" s="10">
        <f t="shared" si="13"/>
        <v>1</v>
      </c>
      <c r="BY12" s="56">
        <f t="shared" si="14"/>
        <v>0.2</v>
      </c>
      <c r="BZ12" s="10">
        <f t="shared" si="15"/>
        <v>4</v>
      </c>
      <c r="CA12" s="107">
        <f t="shared" si="16"/>
        <v>0.5</v>
      </c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</row>
    <row r="13" spans="1:163" ht="12.75">
      <c r="A13" s="10">
        <v>10</v>
      </c>
      <c r="B13" s="11" t="s">
        <v>91</v>
      </c>
      <c r="C13" s="12"/>
      <c r="D13" s="16">
        <v>0</v>
      </c>
      <c r="E13" s="17">
        <v>0</v>
      </c>
      <c r="F13" s="17">
        <v>0</v>
      </c>
      <c r="G13" s="17">
        <v>0</v>
      </c>
      <c r="H13" s="17">
        <v>1</v>
      </c>
      <c r="I13" s="17">
        <v>1</v>
      </c>
      <c r="J13" s="17">
        <v>1</v>
      </c>
      <c r="K13" s="17">
        <v>0</v>
      </c>
      <c r="L13" s="17">
        <v>1</v>
      </c>
      <c r="M13" s="17">
        <v>0</v>
      </c>
      <c r="N13" s="17">
        <v>1</v>
      </c>
      <c r="O13" s="17">
        <v>1</v>
      </c>
      <c r="P13" s="17">
        <v>0</v>
      </c>
      <c r="Q13" s="17">
        <v>0</v>
      </c>
      <c r="R13" s="17">
        <v>1</v>
      </c>
      <c r="S13" s="17">
        <v>0</v>
      </c>
      <c r="T13" s="17">
        <v>1</v>
      </c>
      <c r="U13" s="16">
        <v>0</v>
      </c>
      <c r="V13" s="17">
        <v>0</v>
      </c>
      <c r="W13" s="17">
        <v>1</v>
      </c>
      <c r="X13" s="17">
        <v>1</v>
      </c>
      <c r="Y13" s="17">
        <v>0</v>
      </c>
      <c r="Z13" s="17">
        <v>1</v>
      </c>
      <c r="AA13" s="17">
        <v>1</v>
      </c>
      <c r="AB13" s="17">
        <v>1</v>
      </c>
      <c r="AC13" s="17">
        <v>1</v>
      </c>
      <c r="AD13" s="17">
        <v>0</v>
      </c>
      <c r="AE13" s="17">
        <v>0</v>
      </c>
      <c r="AF13" s="17">
        <v>1</v>
      </c>
      <c r="AG13" s="17">
        <v>1</v>
      </c>
      <c r="AH13" s="17">
        <v>1</v>
      </c>
      <c r="AI13" s="17">
        <v>1</v>
      </c>
      <c r="AJ13" s="17">
        <v>1</v>
      </c>
      <c r="AK13" s="17">
        <v>1</v>
      </c>
      <c r="AL13" s="17">
        <v>1</v>
      </c>
      <c r="AM13" s="17">
        <v>0</v>
      </c>
      <c r="AN13" s="17">
        <v>1</v>
      </c>
      <c r="AO13" s="17">
        <v>1</v>
      </c>
      <c r="AP13" s="17">
        <v>1</v>
      </c>
      <c r="AQ13" s="17">
        <v>0</v>
      </c>
      <c r="AR13" s="17">
        <v>0</v>
      </c>
      <c r="AS13" s="17">
        <v>0</v>
      </c>
      <c r="AT13" s="17">
        <v>1</v>
      </c>
      <c r="AU13" s="17">
        <v>0</v>
      </c>
      <c r="AV13" s="17">
        <v>0</v>
      </c>
      <c r="AW13" s="17">
        <v>0</v>
      </c>
      <c r="AX13" s="18">
        <v>0</v>
      </c>
      <c r="AY13" s="26">
        <v>0</v>
      </c>
      <c r="AZ13" s="16">
        <v>0</v>
      </c>
      <c r="BA13" s="17">
        <v>0</v>
      </c>
      <c r="BB13" s="17">
        <v>0</v>
      </c>
      <c r="BC13" s="17">
        <v>0</v>
      </c>
      <c r="BD13" s="17">
        <v>0</v>
      </c>
      <c r="BE13" s="17">
        <v>0</v>
      </c>
      <c r="BF13" s="17">
        <v>0</v>
      </c>
      <c r="BG13" s="17">
        <v>0</v>
      </c>
      <c r="BH13" s="18">
        <v>0</v>
      </c>
      <c r="BI13" s="19">
        <v>0</v>
      </c>
      <c r="BJ13" s="48">
        <f t="shared" si="17"/>
        <v>20</v>
      </c>
      <c r="BK13" s="51">
        <f t="shared" si="0"/>
        <v>0.3448275862068966</v>
      </c>
      <c r="BL13" s="17">
        <f t="shared" si="1"/>
        <v>5</v>
      </c>
      <c r="BM13" s="55">
        <f t="shared" si="2"/>
        <v>0.22727272727272727</v>
      </c>
      <c r="BN13" s="10">
        <f t="shared" si="3"/>
        <v>5</v>
      </c>
      <c r="BO13" s="59">
        <v>0.4</v>
      </c>
      <c r="BP13" s="10">
        <f t="shared" si="5"/>
        <v>5</v>
      </c>
      <c r="BQ13" s="56">
        <f t="shared" si="6"/>
        <v>0.38461538461538464</v>
      </c>
      <c r="BR13" s="10">
        <f t="shared" si="7"/>
        <v>3</v>
      </c>
      <c r="BS13" s="59">
        <f t="shared" si="8"/>
        <v>0.5</v>
      </c>
      <c r="BT13" s="101">
        <f t="shared" si="9"/>
        <v>4</v>
      </c>
      <c r="BU13" s="59">
        <f t="shared" si="10"/>
        <v>0.6666666666666666</v>
      </c>
      <c r="BV13" s="10">
        <f t="shared" si="11"/>
        <v>2</v>
      </c>
      <c r="BW13" s="56">
        <f t="shared" si="12"/>
        <v>0.4</v>
      </c>
      <c r="BX13" s="10">
        <f t="shared" si="13"/>
        <v>2</v>
      </c>
      <c r="BY13" s="56">
        <f t="shared" si="14"/>
        <v>0.4</v>
      </c>
      <c r="BZ13" s="10">
        <f t="shared" si="15"/>
        <v>4</v>
      </c>
      <c r="CA13" s="56">
        <f t="shared" si="16"/>
        <v>0.5</v>
      </c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</row>
    <row r="14" spans="1:163" ht="12.75">
      <c r="A14" s="10">
        <v>11</v>
      </c>
      <c r="B14" s="11" t="s">
        <v>92</v>
      </c>
      <c r="C14" s="12"/>
      <c r="D14" s="16">
        <v>0</v>
      </c>
      <c r="E14" s="17">
        <v>1</v>
      </c>
      <c r="F14" s="17">
        <v>0</v>
      </c>
      <c r="G14" s="17">
        <v>0</v>
      </c>
      <c r="H14" s="17">
        <v>0</v>
      </c>
      <c r="I14" s="17">
        <v>1</v>
      </c>
      <c r="J14" s="17">
        <v>1</v>
      </c>
      <c r="K14" s="17">
        <v>1</v>
      </c>
      <c r="L14" s="17">
        <v>0</v>
      </c>
      <c r="M14" s="17">
        <v>0</v>
      </c>
      <c r="N14" s="17">
        <v>1</v>
      </c>
      <c r="O14" s="17">
        <v>1</v>
      </c>
      <c r="P14" s="17">
        <v>1</v>
      </c>
      <c r="Q14" s="17">
        <v>1</v>
      </c>
      <c r="R14" s="17">
        <v>1</v>
      </c>
      <c r="S14" s="17">
        <v>0</v>
      </c>
      <c r="T14" s="17">
        <v>1</v>
      </c>
      <c r="U14" s="16">
        <v>1</v>
      </c>
      <c r="V14" s="17">
        <v>1</v>
      </c>
      <c r="W14" s="17">
        <v>1</v>
      </c>
      <c r="X14" s="17">
        <v>1</v>
      </c>
      <c r="Y14" s="17">
        <v>0</v>
      </c>
      <c r="Z14" s="17">
        <v>1</v>
      </c>
      <c r="AA14" s="17">
        <v>1</v>
      </c>
      <c r="AB14" s="17">
        <v>1</v>
      </c>
      <c r="AC14" s="17">
        <v>1</v>
      </c>
      <c r="AD14" s="17">
        <v>0</v>
      </c>
      <c r="AE14" s="17">
        <v>1</v>
      </c>
      <c r="AF14" s="17">
        <v>0</v>
      </c>
      <c r="AG14" s="17">
        <v>1</v>
      </c>
      <c r="AH14" s="17">
        <v>0</v>
      </c>
      <c r="AI14" s="17">
        <v>1</v>
      </c>
      <c r="AJ14" s="17">
        <v>0</v>
      </c>
      <c r="AK14" s="17">
        <v>1</v>
      </c>
      <c r="AL14" s="17">
        <v>1</v>
      </c>
      <c r="AM14" s="17">
        <v>1</v>
      </c>
      <c r="AN14" s="17">
        <v>1</v>
      </c>
      <c r="AO14" s="17">
        <v>1</v>
      </c>
      <c r="AP14" s="17">
        <v>1</v>
      </c>
      <c r="AQ14" s="17">
        <v>1</v>
      </c>
      <c r="AR14" s="17">
        <v>1</v>
      </c>
      <c r="AS14" s="17">
        <v>1</v>
      </c>
      <c r="AT14" s="17">
        <v>1</v>
      </c>
      <c r="AU14" s="17">
        <v>0</v>
      </c>
      <c r="AV14" s="17">
        <v>0</v>
      </c>
      <c r="AW14" s="17">
        <v>1</v>
      </c>
      <c r="AX14" s="18">
        <v>1</v>
      </c>
      <c r="AY14" s="26">
        <v>1</v>
      </c>
      <c r="AZ14" s="16">
        <v>1</v>
      </c>
      <c r="BA14" s="17">
        <v>0</v>
      </c>
      <c r="BB14" s="17">
        <v>0</v>
      </c>
      <c r="BC14" s="17">
        <v>1</v>
      </c>
      <c r="BD14" s="17">
        <v>0</v>
      </c>
      <c r="BE14" s="17">
        <v>1</v>
      </c>
      <c r="BF14" s="17">
        <v>1</v>
      </c>
      <c r="BG14" s="17">
        <v>1</v>
      </c>
      <c r="BH14" s="18">
        <v>0</v>
      </c>
      <c r="BI14" s="19">
        <v>1</v>
      </c>
      <c r="BJ14" s="48">
        <f t="shared" si="17"/>
        <v>31</v>
      </c>
      <c r="BK14" s="51">
        <f t="shared" si="0"/>
        <v>0.5344827586206896</v>
      </c>
      <c r="BL14" s="17">
        <f t="shared" si="1"/>
        <v>16</v>
      </c>
      <c r="BM14" s="55">
        <f t="shared" si="2"/>
        <v>0.7272727272727273</v>
      </c>
      <c r="BN14" s="10">
        <f t="shared" si="3"/>
        <v>3</v>
      </c>
      <c r="BO14" s="56">
        <f t="shared" si="4"/>
        <v>0.2727272727272727</v>
      </c>
      <c r="BP14" s="10">
        <f t="shared" si="5"/>
        <v>4</v>
      </c>
      <c r="BQ14" s="56">
        <f t="shared" si="6"/>
        <v>0.3076923076923077</v>
      </c>
      <c r="BR14" s="10">
        <f t="shared" si="7"/>
        <v>3</v>
      </c>
      <c r="BS14" s="56">
        <f t="shared" si="8"/>
        <v>0.5</v>
      </c>
      <c r="BT14" s="101">
        <f t="shared" si="9"/>
        <v>5</v>
      </c>
      <c r="BU14" s="56">
        <f t="shared" si="10"/>
        <v>0.8333333333333334</v>
      </c>
      <c r="BV14" s="10">
        <f t="shared" si="11"/>
        <v>4</v>
      </c>
      <c r="BW14" s="56">
        <f t="shared" si="12"/>
        <v>0.8</v>
      </c>
      <c r="BX14" s="10">
        <f t="shared" si="13"/>
        <v>4</v>
      </c>
      <c r="BY14" s="56">
        <f t="shared" si="14"/>
        <v>0.8</v>
      </c>
      <c r="BZ14" s="10">
        <f t="shared" si="15"/>
        <v>5</v>
      </c>
      <c r="CA14" s="56">
        <f t="shared" si="16"/>
        <v>0.625</v>
      </c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</row>
    <row r="15" spans="1:163" ht="12.75">
      <c r="A15" s="10">
        <v>12</v>
      </c>
      <c r="B15" s="11" t="s">
        <v>93</v>
      </c>
      <c r="C15" s="12"/>
      <c r="D15" s="16">
        <v>0</v>
      </c>
      <c r="E15" s="17">
        <v>0</v>
      </c>
      <c r="F15" s="17">
        <v>0</v>
      </c>
      <c r="G15" s="17">
        <v>0</v>
      </c>
      <c r="H15" s="17">
        <v>0</v>
      </c>
      <c r="I15" s="17">
        <v>1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1</v>
      </c>
      <c r="U15" s="16">
        <v>0</v>
      </c>
      <c r="V15" s="17">
        <v>0</v>
      </c>
      <c r="W15" s="17">
        <v>1</v>
      </c>
      <c r="X15" s="17">
        <v>1</v>
      </c>
      <c r="Y15" s="17">
        <v>0</v>
      </c>
      <c r="Z15" s="17">
        <v>0</v>
      </c>
      <c r="AA15" s="17">
        <v>1</v>
      </c>
      <c r="AB15" s="17">
        <v>1</v>
      </c>
      <c r="AC15" s="17">
        <v>0</v>
      </c>
      <c r="AD15" s="17">
        <v>0</v>
      </c>
      <c r="AE15" s="17">
        <v>0</v>
      </c>
      <c r="AF15" s="17">
        <v>0</v>
      </c>
      <c r="AG15" s="17">
        <v>1</v>
      </c>
      <c r="AH15" s="17">
        <v>1</v>
      </c>
      <c r="AI15" s="17">
        <v>0</v>
      </c>
      <c r="AJ15" s="17">
        <v>0</v>
      </c>
      <c r="AK15" s="17">
        <v>0</v>
      </c>
      <c r="AL15" s="17">
        <v>1</v>
      </c>
      <c r="AM15" s="17">
        <v>1</v>
      </c>
      <c r="AN15" s="17">
        <v>1</v>
      </c>
      <c r="AO15" s="17">
        <v>1</v>
      </c>
      <c r="AP15" s="17">
        <v>0</v>
      </c>
      <c r="AQ15" s="17">
        <v>1</v>
      </c>
      <c r="AR15" s="17">
        <v>0</v>
      </c>
      <c r="AS15" s="17">
        <v>1</v>
      </c>
      <c r="AT15" s="17">
        <v>1</v>
      </c>
      <c r="AU15" s="17">
        <v>0</v>
      </c>
      <c r="AV15" s="17">
        <v>1</v>
      </c>
      <c r="AW15" s="17">
        <v>0</v>
      </c>
      <c r="AX15" s="18">
        <v>0</v>
      </c>
      <c r="AY15" s="26">
        <v>0</v>
      </c>
      <c r="AZ15" s="16">
        <v>0</v>
      </c>
      <c r="BA15" s="17">
        <v>0</v>
      </c>
      <c r="BB15" s="17">
        <v>0</v>
      </c>
      <c r="BC15" s="17">
        <v>0</v>
      </c>
      <c r="BD15" s="17">
        <v>0</v>
      </c>
      <c r="BE15" s="17">
        <v>1</v>
      </c>
      <c r="BF15" s="17">
        <v>1</v>
      </c>
      <c r="BG15" s="17">
        <v>0</v>
      </c>
      <c r="BH15" s="18">
        <v>0</v>
      </c>
      <c r="BI15" s="19">
        <v>0</v>
      </c>
      <c r="BJ15" s="48">
        <f t="shared" si="17"/>
        <v>15</v>
      </c>
      <c r="BK15" s="51">
        <f t="shared" si="0"/>
        <v>0.25862068965517243</v>
      </c>
      <c r="BL15" s="17">
        <f t="shared" si="1"/>
        <v>3</v>
      </c>
      <c r="BM15" s="55">
        <f t="shared" si="2"/>
        <v>0.13636363636363635</v>
      </c>
      <c r="BN15" s="10">
        <f t="shared" si="3"/>
        <v>3</v>
      </c>
      <c r="BO15" s="56">
        <f t="shared" si="4"/>
        <v>0.2727272727272727</v>
      </c>
      <c r="BP15" s="10">
        <f t="shared" si="5"/>
        <v>4</v>
      </c>
      <c r="BQ15" s="107">
        <f t="shared" si="6"/>
        <v>0.3076923076923077</v>
      </c>
      <c r="BR15" s="10">
        <f t="shared" si="7"/>
        <v>4</v>
      </c>
      <c r="BS15" s="56">
        <f t="shared" si="8"/>
        <v>0.6666666666666666</v>
      </c>
      <c r="BT15" s="101">
        <f t="shared" si="9"/>
        <v>1</v>
      </c>
      <c r="BU15" s="56">
        <f t="shared" si="10"/>
        <v>0.16666666666666666</v>
      </c>
      <c r="BV15" s="10">
        <f t="shared" si="11"/>
        <v>2</v>
      </c>
      <c r="BW15" s="56">
        <f t="shared" si="12"/>
        <v>0.4</v>
      </c>
      <c r="BX15" s="10">
        <f t="shared" si="13"/>
        <v>0</v>
      </c>
      <c r="BY15" s="56">
        <f t="shared" si="14"/>
        <v>0</v>
      </c>
      <c r="BZ15" s="10">
        <f t="shared" si="15"/>
        <v>4</v>
      </c>
      <c r="CA15" s="59">
        <f t="shared" si="16"/>
        <v>0.5</v>
      </c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</row>
    <row r="16" spans="1:163" ht="12.75">
      <c r="A16" s="10">
        <v>13</v>
      </c>
      <c r="B16" s="11" t="s">
        <v>94</v>
      </c>
      <c r="C16" s="12"/>
      <c r="D16" s="16">
        <v>0</v>
      </c>
      <c r="E16" s="17">
        <v>0</v>
      </c>
      <c r="F16" s="17">
        <v>0</v>
      </c>
      <c r="G16" s="17">
        <v>0</v>
      </c>
      <c r="H16" s="17">
        <v>1</v>
      </c>
      <c r="I16" s="17">
        <v>0</v>
      </c>
      <c r="J16" s="17">
        <v>0</v>
      </c>
      <c r="K16" s="17">
        <v>1</v>
      </c>
      <c r="L16" s="17">
        <v>0</v>
      </c>
      <c r="M16" s="17">
        <v>0</v>
      </c>
      <c r="N16" s="17">
        <v>1</v>
      </c>
      <c r="O16" s="17">
        <v>0</v>
      </c>
      <c r="P16" s="17">
        <v>0</v>
      </c>
      <c r="Q16" s="17">
        <v>0</v>
      </c>
      <c r="R16" s="17">
        <v>1</v>
      </c>
      <c r="S16" s="17">
        <v>0</v>
      </c>
      <c r="T16" s="17">
        <v>0</v>
      </c>
      <c r="U16" s="16">
        <v>0</v>
      </c>
      <c r="V16" s="17">
        <v>0</v>
      </c>
      <c r="W16" s="17">
        <v>1</v>
      </c>
      <c r="X16" s="17">
        <v>0</v>
      </c>
      <c r="Y16" s="17">
        <v>1</v>
      </c>
      <c r="Z16" s="17">
        <v>0</v>
      </c>
      <c r="AA16" s="17">
        <v>1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1</v>
      </c>
      <c r="AH16" s="17">
        <v>0</v>
      </c>
      <c r="AI16" s="17">
        <v>0</v>
      </c>
      <c r="AJ16" s="17">
        <v>0</v>
      </c>
      <c r="AK16" s="17">
        <v>0</v>
      </c>
      <c r="AL16" s="17">
        <v>1</v>
      </c>
      <c r="AM16" s="17">
        <v>0</v>
      </c>
      <c r="AN16" s="17">
        <v>1</v>
      </c>
      <c r="AO16" s="17">
        <v>1</v>
      </c>
      <c r="AP16" s="17">
        <v>1</v>
      </c>
      <c r="AQ16" s="17">
        <v>0</v>
      </c>
      <c r="AR16" s="17">
        <v>0</v>
      </c>
      <c r="AS16" s="17">
        <v>0</v>
      </c>
      <c r="AT16" s="17">
        <v>1</v>
      </c>
      <c r="AU16" s="17">
        <v>1</v>
      </c>
      <c r="AV16" s="17">
        <v>0</v>
      </c>
      <c r="AW16" s="17">
        <v>0</v>
      </c>
      <c r="AX16" s="18">
        <v>0</v>
      </c>
      <c r="AY16" s="26">
        <v>0</v>
      </c>
      <c r="AZ16" s="16">
        <v>1</v>
      </c>
      <c r="BA16" s="17">
        <v>0</v>
      </c>
      <c r="BB16" s="17">
        <v>0</v>
      </c>
      <c r="BC16" s="17">
        <v>0</v>
      </c>
      <c r="BD16" s="17">
        <v>0</v>
      </c>
      <c r="BE16" s="17">
        <v>0</v>
      </c>
      <c r="BF16" s="17">
        <v>1</v>
      </c>
      <c r="BG16" s="17">
        <v>0</v>
      </c>
      <c r="BH16" s="18">
        <v>0</v>
      </c>
      <c r="BI16" s="19">
        <v>0</v>
      </c>
      <c r="BJ16" s="48">
        <f t="shared" si="17"/>
        <v>9</v>
      </c>
      <c r="BK16" s="51">
        <f t="shared" si="0"/>
        <v>0.15517241379310345</v>
      </c>
      <c r="BL16" s="17">
        <f t="shared" si="1"/>
        <v>2</v>
      </c>
      <c r="BM16" s="55">
        <f t="shared" si="2"/>
        <v>0.09090909090909091</v>
      </c>
      <c r="BN16" s="10">
        <f t="shared" si="3"/>
        <v>3</v>
      </c>
      <c r="BO16" s="56">
        <f t="shared" si="4"/>
        <v>0.2727272727272727</v>
      </c>
      <c r="BP16" s="10">
        <f t="shared" si="5"/>
        <v>2</v>
      </c>
      <c r="BQ16" s="56">
        <f t="shared" si="6"/>
        <v>0.15384615384615385</v>
      </c>
      <c r="BR16" s="10">
        <f t="shared" si="7"/>
        <v>1</v>
      </c>
      <c r="BS16" s="56">
        <f t="shared" si="8"/>
        <v>0.16666666666666666</v>
      </c>
      <c r="BT16" s="101">
        <f t="shared" si="9"/>
        <v>0</v>
      </c>
      <c r="BU16" s="56">
        <f t="shared" si="10"/>
        <v>0</v>
      </c>
      <c r="BV16" s="10">
        <f t="shared" si="11"/>
        <v>1</v>
      </c>
      <c r="BW16" s="109">
        <f t="shared" si="12"/>
        <v>0.2</v>
      </c>
      <c r="BX16" s="10">
        <f t="shared" si="13"/>
        <v>0</v>
      </c>
      <c r="BY16" s="56">
        <f t="shared" si="14"/>
        <v>0</v>
      </c>
      <c r="BZ16" s="10">
        <f t="shared" si="15"/>
        <v>1</v>
      </c>
      <c r="CA16" s="56">
        <f t="shared" si="16"/>
        <v>0.125</v>
      </c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</row>
    <row r="17" spans="1:163" ht="12.75">
      <c r="A17" s="10">
        <v>14</v>
      </c>
      <c r="B17" s="11" t="s">
        <v>95</v>
      </c>
      <c r="C17" s="12"/>
      <c r="D17" s="16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1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6">
        <v>0</v>
      </c>
      <c r="V17" s="17">
        <v>0</v>
      </c>
      <c r="W17" s="17">
        <v>0</v>
      </c>
      <c r="X17" s="17">
        <v>1</v>
      </c>
      <c r="Y17" s="17">
        <v>0</v>
      </c>
      <c r="Z17" s="17">
        <v>0</v>
      </c>
      <c r="AA17" s="17">
        <v>1</v>
      </c>
      <c r="AB17" s="17">
        <v>0</v>
      </c>
      <c r="AC17" s="17">
        <v>0</v>
      </c>
      <c r="AD17" s="17">
        <v>0</v>
      </c>
      <c r="AE17" s="17">
        <v>0</v>
      </c>
      <c r="AF17" s="17">
        <v>1</v>
      </c>
      <c r="AG17" s="17">
        <v>0</v>
      </c>
      <c r="AH17" s="17">
        <v>1</v>
      </c>
      <c r="AI17" s="17">
        <v>1</v>
      </c>
      <c r="AJ17" s="17">
        <v>0</v>
      </c>
      <c r="AK17" s="17">
        <v>0</v>
      </c>
      <c r="AL17" s="17">
        <v>1</v>
      </c>
      <c r="AM17" s="17">
        <v>1</v>
      </c>
      <c r="AN17" s="17">
        <v>0</v>
      </c>
      <c r="AO17" s="17">
        <v>0</v>
      </c>
      <c r="AP17" s="17">
        <v>1</v>
      </c>
      <c r="AQ17" s="17">
        <v>0</v>
      </c>
      <c r="AR17" s="17">
        <v>0</v>
      </c>
      <c r="AS17" s="17">
        <v>0</v>
      </c>
      <c r="AT17" s="17">
        <v>1</v>
      </c>
      <c r="AU17" s="17">
        <v>0</v>
      </c>
      <c r="AV17" s="17">
        <v>0</v>
      </c>
      <c r="AW17" s="17">
        <v>0</v>
      </c>
      <c r="AX17" s="18">
        <v>0</v>
      </c>
      <c r="AY17" s="26">
        <v>0</v>
      </c>
      <c r="AZ17" s="16">
        <v>1</v>
      </c>
      <c r="BA17" s="17">
        <v>0</v>
      </c>
      <c r="BB17" s="17">
        <v>0</v>
      </c>
      <c r="BC17" s="17">
        <v>1</v>
      </c>
      <c r="BD17" s="17">
        <v>0</v>
      </c>
      <c r="BE17" s="17">
        <v>0</v>
      </c>
      <c r="BF17" s="17">
        <v>0</v>
      </c>
      <c r="BG17" s="17">
        <v>0</v>
      </c>
      <c r="BH17" s="18">
        <v>0</v>
      </c>
      <c r="BI17" s="19">
        <v>0</v>
      </c>
      <c r="BJ17" s="48">
        <f t="shared" si="17"/>
        <v>13</v>
      </c>
      <c r="BK17" s="51">
        <f t="shared" si="0"/>
        <v>0.22413793103448276</v>
      </c>
      <c r="BL17" s="17">
        <f t="shared" si="1"/>
        <v>3</v>
      </c>
      <c r="BM17" s="57">
        <f t="shared" si="2"/>
        <v>0.13636363636363635</v>
      </c>
      <c r="BN17" s="10">
        <f t="shared" si="3"/>
        <v>3</v>
      </c>
      <c r="BO17" s="59">
        <f t="shared" si="4"/>
        <v>0.2727272727272727</v>
      </c>
      <c r="BP17" s="10">
        <f t="shared" si="5"/>
        <v>5</v>
      </c>
      <c r="BQ17" s="59">
        <f t="shared" si="6"/>
        <v>0.38461538461538464</v>
      </c>
      <c r="BR17" s="10">
        <f t="shared" si="7"/>
        <v>1</v>
      </c>
      <c r="BS17" s="59">
        <f t="shared" si="8"/>
        <v>0.16666666666666666</v>
      </c>
      <c r="BT17" s="101">
        <f t="shared" si="9"/>
        <v>1</v>
      </c>
      <c r="BU17" s="59">
        <f t="shared" si="10"/>
        <v>0.16666666666666666</v>
      </c>
      <c r="BV17" s="10">
        <f t="shared" si="11"/>
        <v>1</v>
      </c>
      <c r="BW17" s="59">
        <f t="shared" si="12"/>
        <v>0.2</v>
      </c>
      <c r="BX17" s="10">
        <f t="shared" si="13"/>
        <v>0</v>
      </c>
      <c r="BY17" s="59">
        <f t="shared" si="14"/>
        <v>0</v>
      </c>
      <c r="BZ17" s="10">
        <f t="shared" si="15"/>
        <v>3</v>
      </c>
      <c r="CA17" s="59">
        <f t="shared" si="16"/>
        <v>0.375</v>
      </c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</row>
    <row r="18" spans="1:163" ht="12.75">
      <c r="A18" s="10">
        <v>15</v>
      </c>
      <c r="B18" s="11" t="s">
        <v>96</v>
      </c>
      <c r="C18" s="12"/>
      <c r="D18" s="16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6">
        <v>0</v>
      </c>
      <c r="V18" s="17">
        <v>0</v>
      </c>
      <c r="W18" s="17">
        <v>1</v>
      </c>
      <c r="X18" s="17">
        <v>1</v>
      </c>
      <c r="Y18" s="17">
        <v>1</v>
      </c>
      <c r="Z18" s="17">
        <v>0</v>
      </c>
      <c r="AA18" s="17">
        <v>1</v>
      </c>
      <c r="AB18" s="17">
        <v>1</v>
      </c>
      <c r="AC18" s="17">
        <v>0</v>
      </c>
      <c r="AD18" s="17">
        <v>0</v>
      </c>
      <c r="AE18" s="17">
        <v>0</v>
      </c>
      <c r="AF18" s="17">
        <v>0</v>
      </c>
      <c r="AG18" s="17">
        <v>1</v>
      </c>
      <c r="AH18" s="17">
        <v>1</v>
      </c>
      <c r="AI18" s="17">
        <v>0</v>
      </c>
      <c r="AJ18" s="17">
        <v>0</v>
      </c>
      <c r="AK18" s="17">
        <v>0</v>
      </c>
      <c r="AL18" s="17">
        <v>1</v>
      </c>
      <c r="AM18" s="17">
        <v>0</v>
      </c>
      <c r="AN18" s="17">
        <v>1</v>
      </c>
      <c r="AO18" s="17">
        <v>1</v>
      </c>
      <c r="AP18" s="17">
        <v>1</v>
      </c>
      <c r="AQ18" s="17">
        <v>1</v>
      </c>
      <c r="AR18" s="17">
        <v>0</v>
      </c>
      <c r="AS18" s="17">
        <v>0</v>
      </c>
      <c r="AT18" s="17">
        <v>0</v>
      </c>
      <c r="AU18" s="17">
        <v>1</v>
      </c>
      <c r="AV18" s="17">
        <v>0</v>
      </c>
      <c r="AW18" s="17">
        <v>0</v>
      </c>
      <c r="AX18" s="18">
        <v>0</v>
      </c>
      <c r="AY18" s="26">
        <v>1</v>
      </c>
      <c r="AZ18" s="16">
        <v>0</v>
      </c>
      <c r="BA18" s="17">
        <v>0</v>
      </c>
      <c r="BB18" s="17">
        <v>0</v>
      </c>
      <c r="BC18" s="17">
        <v>1</v>
      </c>
      <c r="BD18" s="17">
        <v>1</v>
      </c>
      <c r="BE18" s="17">
        <v>0</v>
      </c>
      <c r="BF18" s="17">
        <v>0</v>
      </c>
      <c r="BG18" s="17">
        <v>1</v>
      </c>
      <c r="BH18" s="18">
        <v>0</v>
      </c>
      <c r="BI18" s="19">
        <v>1</v>
      </c>
      <c r="BJ18" s="48">
        <f t="shared" si="17"/>
        <v>13</v>
      </c>
      <c r="BK18" s="114">
        <f t="shared" si="0"/>
        <v>0.22413793103448276</v>
      </c>
      <c r="BL18" s="17">
        <f t="shared" si="1"/>
        <v>6</v>
      </c>
      <c r="BM18" s="113">
        <f t="shared" si="2"/>
        <v>0.2727272727272727</v>
      </c>
      <c r="BN18" s="10">
        <f t="shared" si="3"/>
        <v>1</v>
      </c>
      <c r="BO18" s="56">
        <f t="shared" si="4"/>
        <v>0.09090909090909091</v>
      </c>
      <c r="BP18" s="10">
        <f t="shared" si="5"/>
        <v>3</v>
      </c>
      <c r="BQ18" s="56">
        <f t="shared" si="6"/>
        <v>0.23076923076923078</v>
      </c>
      <c r="BR18" s="10">
        <f t="shared" si="7"/>
        <v>3</v>
      </c>
      <c r="BS18" s="109">
        <f t="shared" si="8"/>
        <v>0.5</v>
      </c>
      <c r="BT18" s="110">
        <f t="shared" si="9"/>
        <v>1</v>
      </c>
      <c r="BU18" s="109">
        <f t="shared" si="10"/>
        <v>0.16666666666666666</v>
      </c>
      <c r="BV18" s="10">
        <f t="shared" si="11"/>
        <v>0</v>
      </c>
      <c r="BW18" s="107">
        <f t="shared" si="12"/>
        <v>0</v>
      </c>
      <c r="BX18" s="10">
        <f t="shared" si="13"/>
        <v>0</v>
      </c>
      <c r="BY18" s="56">
        <f t="shared" si="14"/>
        <v>0</v>
      </c>
      <c r="BZ18" s="10">
        <f t="shared" si="15"/>
        <v>2</v>
      </c>
      <c r="CA18" s="56">
        <f t="shared" si="16"/>
        <v>0.25</v>
      </c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</row>
    <row r="19" spans="1:163" ht="12.75">
      <c r="A19" s="10">
        <v>16</v>
      </c>
      <c r="B19" s="11" t="s">
        <v>97</v>
      </c>
      <c r="C19" s="12"/>
      <c r="D19" s="16">
        <v>1</v>
      </c>
      <c r="E19" s="17">
        <v>1</v>
      </c>
      <c r="F19" s="17">
        <v>1</v>
      </c>
      <c r="G19" s="17">
        <v>0</v>
      </c>
      <c r="H19" s="17">
        <v>1</v>
      </c>
      <c r="I19" s="17">
        <v>1</v>
      </c>
      <c r="J19" s="17">
        <v>1</v>
      </c>
      <c r="K19" s="17">
        <v>1</v>
      </c>
      <c r="L19" s="17">
        <v>0</v>
      </c>
      <c r="M19" s="17">
        <v>1</v>
      </c>
      <c r="N19" s="17">
        <v>1</v>
      </c>
      <c r="O19" s="17">
        <v>1</v>
      </c>
      <c r="P19" s="17">
        <v>0</v>
      </c>
      <c r="Q19" s="17">
        <v>1</v>
      </c>
      <c r="R19" s="17">
        <v>1</v>
      </c>
      <c r="S19" s="17">
        <v>1</v>
      </c>
      <c r="T19" s="17">
        <v>1</v>
      </c>
      <c r="U19" s="16">
        <v>1</v>
      </c>
      <c r="V19" s="17">
        <v>1</v>
      </c>
      <c r="W19" s="17">
        <v>0</v>
      </c>
      <c r="X19" s="17">
        <v>1</v>
      </c>
      <c r="Y19" s="17">
        <v>0</v>
      </c>
      <c r="Z19" s="17">
        <v>0</v>
      </c>
      <c r="AA19" s="17">
        <v>0</v>
      </c>
      <c r="AB19" s="17">
        <v>1</v>
      </c>
      <c r="AC19" s="17">
        <v>1</v>
      </c>
      <c r="AD19" s="17">
        <v>1</v>
      </c>
      <c r="AE19" s="17">
        <v>0</v>
      </c>
      <c r="AF19" s="17">
        <v>0</v>
      </c>
      <c r="AG19" s="17">
        <v>0</v>
      </c>
      <c r="AH19" s="17">
        <v>1</v>
      </c>
      <c r="AI19" s="17">
        <v>0</v>
      </c>
      <c r="AJ19" s="17">
        <v>0</v>
      </c>
      <c r="AK19" s="17">
        <v>1</v>
      </c>
      <c r="AL19" s="17">
        <v>0</v>
      </c>
      <c r="AM19" s="17">
        <v>1</v>
      </c>
      <c r="AN19" s="17">
        <v>0</v>
      </c>
      <c r="AO19" s="17">
        <v>1</v>
      </c>
      <c r="AP19" s="17">
        <v>0</v>
      </c>
      <c r="AQ19" s="17">
        <v>1</v>
      </c>
      <c r="AR19" s="17">
        <v>1</v>
      </c>
      <c r="AS19" s="17">
        <v>1</v>
      </c>
      <c r="AT19" s="17">
        <v>0</v>
      </c>
      <c r="AU19" s="17">
        <v>0</v>
      </c>
      <c r="AV19" s="17">
        <v>1</v>
      </c>
      <c r="AW19" s="17">
        <v>0</v>
      </c>
      <c r="AX19" s="18">
        <v>0</v>
      </c>
      <c r="AY19" s="26">
        <v>1</v>
      </c>
      <c r="AZ19" s="16">
        <v>1</v>
      </c>
      <c r="BA19" s="17">
        <v>1</v>
      </c>
      <c r="BB19" s="17">
        <v>1</v>
      </c>
      <c r="BC19" s="17">
        <v>1</v>
      </c>
      <c r="BD19" s="17">
        <v>1</v>
      </c>
      <c r="BE19" s="17">
        <v>0</v>
      </c>
      <c r="BF19" s="17">
        <v>1</v>
      </c>
      <c r="BG19" s="17">
        <v>1</v>
      </c>
      <c r="BH19" s="18">
        <v>1</v>
      </c>
      <c r="BI19" s="19">
        <v>0</v>
      </c>
      <c r="BJ19" s="48">
        <f t="shared" si="17"/>
        <v>40</v>
      </c>
      <c r="BK19" s="51">
        <f t="shared" si="0"/>
        <v>0.6896551724137931</v>
      </c>
      <c r="BL19" s="17">
        <f t="shared" si="1"/>
        <v>15</v>
      </c>
      <c r="BM19" s="55">
        <f t="shared" si="2"/>
        <v>0.6818181818181818</v>
      </c>
      <c r="BN19" s="10">
        <f t="shared" si="3"/>
        <v>9</v>
      </c>
      <c r="BO19" s="56">
        <f t="shared" si="4"/>
        <v>0.8181818181818182</v>
      </c>
      <c r="BP19" s="10">
        <f t="shared" si="5"/>
        <v>7</v>
      </c>
      <c r="BQ19" s="56">
        <f t="shared" si="6"/>
        <v>0.5384615384615384</v>
      </c>
      <c r="BR19" s="10">
        <f t="shared" si="7"/>
        <v>5</v>
      </c>
      <c r="BS19" s="56">
        <f t="shared" si="8"/>
        <v>0.8333333333333334</v>
      </c>
      <c r="BT19" s="101">
        <f t="shared" si="9"/>
        <v>6</v>
      </c>
      <c r="BU19" s="56">
        <f t="shared" si="10"/>
        <v>1</v>
      </c>
      <c r="BV19" s="10">
        <f t="shared" si="11"/>
        <v>4</v>
      </c>
      <c r="BW19" s="107">
        <f t="shared" si="12"/>
        <v>0.8</v>
      </c>
      <c r="BX19" s="10">
        <f t="shared" si="13"/>
        <v>2</v>
      </c>
      <c r="BY19" s="56">
        <f t="shared" si="14"/>
        <v>0.4</v>
      </c>
      <c r="BZ19" s="10">
        <f t="shared" si="15"/>
        <v>4</v>
      </c>
      <c r="CA19" s="56">
        <f t="shared" si="16"/>
        <v>0.5</v>
      </c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</row>
    <row r="20" spans="1:163" ht="12.75">
      <c r="A20" s="10">
        <v>17</v>
      </c>
      <c r="B20" s="11" t="s">
        <v>98</v>
      </c>
      <c r="C20" s="12"/>
      <c r="D20" s="16">
        <v>1</v>
      </c>
      <c r="E20" s="17">
        <v>0</v>
      </c>
      <c r="F20" s="17">
        <v>0</v>
      </c>
      <c r="G20" s="17">
        <v>0</v>
      </c>
      <c r="H20" s="17">
        <v>1</v>
      </c>
      <c r="I20" s="17">
        <v>0</v>
      </c>
      <c r="J20" s="17">
        <v>1</v>
      </c>
      <c r="K20" s="17">
        <v>0</v>
      </c>
      <c r="L20" s="17">
        <v>0</v>
      </c>
      <c r="M20" s="17">
        <v>0</v>
      </c>
      <c r="N20" s="17">
        <v>1</v>
      </c>
      <c r="O20" s="17">
        <v>1</v>
      </c>
      <c r="P20" s="17">
        <v>1</v>
      </c>
      <c r="Q20" s="17">
        <v>0</v>
      </c>
      <c r="R20" s="17">
        <v>1</v>
      </c>
      <c r="S20" s="17">
        <v>0</v>
      </c>
      <c r="T20" s="17">
        <v>0</v>
      </c>
      <c r="U20" s="16">
        <v>1</v>
      </c>
      <c r="V20" s="17">
        <v>1</v>
      </c>
      <c r="W20" s="17">
        <v>0</v>
      </c>
      <c r="X20" s="17">
        <v>1</v>
      </c>
      <c r="Y20" s="17">
        <v>0</v>
      </c>
      <c r="Z20" s="17">
        <v>0</v>
      </c>
      <c r="AA20" s="17">
        <v>0</v>
      </c>
      <c r="AB20" s="17">
        <v>1</v>
      </c>
      <c r="AC20" s="17">
        <v>0</v>
      </c>
      <c r="AD20" s="17">
        <v>0</v>
      </c>
      <c r="AE20" s="17">
        <v>0</v>
      </c>
      <c r="AF20" s="17">
        <v>1</v>
      </c>
      <c r="AG20" s="17">
        <v>1</v>
      </c>
      <c r="AH20" s="17">
        <v>1</v>
      </c>
      <c r="AI20" s="17">
        <v>1</v>
      </c>
      <c r="AJ20" s="17">
        <v>0</v>
      </c>
      <c r="AK20" s="17">
        <v>1</v>
      </c>
      <c r="AL20" s="17">
        <v>0</v>
      </c>
      <c r="AM20" s="17">
        <v>1</v>
      </c>
      <c r="AN20" s="17">
        <v>1</v>
      </c>
      <c r="AO20" s="17">
        <v>1</v>
      </c>
      <c r="AP20" s="17">
        <v>1</v>
      </c>
      <c r="AQ20" s="17">
        <v>1</v>
      </c>
      <c r="AR20" s="17">
        <v>1</v>
      </c>
      <c r="AS20" s="17">
        <v>1</v>
      </c>
      <c r="AT20" s="17">
        <v>0</v>
      </c>
      <c r="AU20" s="17">
        <v>1</v>
      </c>
      <c r="AV20" s="17">
        <v>1</v>
      </c>
      <c r="AW20" s="17">
        <v>1</v>
      </c>
      <c r="AX20" s="18">
        <v>1</v>
      </c>
      <c r="AY20" s="26">
        <v>1</v>
      </c>
      <c r="AZ20" s="16">
        <v>0</v>
      </c>
      <c r="BA20" s="17">
        <v>0</v>
      </c>
      <c r="BB20" s="17">
        <v>0</v>
      </c>
      <c r="BC20" s="17">
        <v>0</v>
      </c>
      <c r="BD20" s="17">
        <v>0</v>
      </c>
      <c r="BE20" s="17">
        <v>0</v>
      </c>
      <c r="BF20" s="17">
        <v>0</v>
      </c>
      <c r="BG20" s="17">
        <v>0</v>
      </c>
      <c r="BH20" s="18">
        <v>1</v>
      </c>
      <c r="BI20" s="19">
        <v>0</v>
      </c>
      <c r="BJ20" s="48">
        <f t="shared" si="17"/>
        <v>26</v>
      </c>
      <c r="BK20" s="51">
        <f t="shared" si="0"/>
        <v>0.4482758620689655</v>
      </c>
      <c r="BL20" s="17">
        <f t="shared" si="1"/>
        <v>7</v>
      </c>
      <c r="BM20" s="55">
        <f t="shared" si="2"/>
        <v>0.3181818181818182</v>
      </c>
      <c r="BN20" s="10">
        <f t="shared" si="3"/>
        <v>5</v>
      </c>
      <c r="BO20" s="56">
        <f t="shared" si="4"/>
        <v>0.45454545454545453</v>
      </c>
      <c r="BP20" s="10">
        <f t="shared" si="5"/>
        <v>6</v>
      </c>
      <c r="BQ20" s="56">
        <f t="shared" si="6"/>
        <v>0.46153846153846156</v>
      </c>
      <c r="BR20" s="10">
        <f t="shared" si="7"/>
        <v>5</v>
      </c>
      <c r="BS20" s="56">
        <f t="shared" si="8"/>
        <v>0.8333333333333334</v>
      </c>
      <c r="BT20" s="101">
        <f t="shared" si="9"/>
        <v>3</v>
      </c>
      <c r="BU20" s="56">
        <f t="shared" si="10"/>
        <v>0.5</v>
      </c>
      <c r="BV20" s="10">
        <f t="shared" si="11"/>
        <v>2</v>
      </c>
      <c r="BW20" s="107">
        <f t="shared" si="12"/>
        <v>0.4</v>
      </c>
      <c r="BX20" s="10">
        <f t="shared" si="13"/>
        <v>1</v>
      </c>
      <c r="BY20" s="56">
        <f t="shared" si="14"/>
        <v>0.2</v>
      </c>
      <c r="BZ20" s="10">
        <f t="shared" si="15"/>
        <v>3</v>
      </c>
      <c r="CA20" s="56">
        <f t="shared" si="16"/>
        <v>0.375</v>
      </c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</row>
    <row r="21" spans="1:163" ht="12.75">
      <c r="A21" s="10">
        <v>18</v>
      </c>
      <c r="B21" s="11" t="s">
        <v>99</v>
      </c>
      <c r="C21" s="12"/>
      <c r="D21" s="16">
        <v>0</v>
      </c>
      <c r="E21" s="17">
        <v>1</v>
      </c>
      <c r="F21" s="17">
        <v>0</v>
      </c>
      <c r="G21" s="17">
        <v>0</v>
      </c>
      <c r="H21" s="17">
        <v>0</v>
      </c>
      <c r="I21" s="17">
        <v>1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1</v>
      </c>
      <c r="P21" s="17">
        <v>0</v>
      </c>
      <c r="Q21" s="17">
        <v>1</v>
      </c>
      <c r="R21" s="17">
        <v>0</v>
      </c>
      <c r="S21" s="17">
        <v>0</v>
      </c>
      <c r="T21" s="17">
        <v>1</v>
      </c>
      <c r="U21" s="16">
        <v>0</v>
      </c>
      <c r="V21" s="17">
        <v>0</v>
      </c>
      <c r="W21" s="17">
        <v>0</v>
      </c>
      <c r="X21" s="17">
        <v>1</v>
      </c>
      <c r="Y21" s="17">
        <v>0</v>
      </c>
      <c r="Z21" s="17">
        <v>0</v>
      </c>
      <c r="AA21" s="17">
        <v>1</v>
      </c>
      <c r="AB21" s="17">
        <v>1</v>
      </c>
      <c r="AC21" s="17">
        <v>1</v>
      </c>
      <c r="AD21" s="17">
        <v>0</v>
      </c>
      <c r="AE21" s="17">
        <v>0</v>
      </c>
      <c r="AF21" s="17">
        <v>0</v>
      </c>
      <c r="AG21" s="17">
        <v>1</v>
      </c>
      <c r="AH21" s="17">
        <v>1</v>
      </c>
      <c r="AI21" s="17">
        <v>1</v>
      </c>
      <c r="AJ21" s="17">
        <v>0</v>
      </c>
      <c r="AK21" s="17">
        <v>0</v>
      </c>
      <c r="AL21" s="17">
        <v>1</v>
      </c>
      <c r="AM21" s="17">
        <v>0</v>
      </c>
      <c r="AN21" s="17">
        <v>0</v>
      </c>
      <c r="AO21" s="17">
        <v>1</v>
      </c>
      <c r="AP21" s="17">
        <v>0</v>
      </c>
      <c r="AQ21" s="17">
        <v>0</v>
      </c>
      <c r="AR21" s="17">
        <v>0</v>
      </c>
      <c r="AS21" s="17">
        <v>1</v>
      </c>
      <c r="AT21" s="17">
        <v>1</v>
      </c>
      <c r="AU21" s="17">
        <v>1</v>
      </c>
      <c r="AV21" s="17">
        <v>0</v>
      </c>
      <c r="AW21" s="17">
        <v>0</v>
      </c>
      <c r="AX21" s="18">
        <v>0</v>
      </c>
      <c r="AY21" s="26">
        <v>0</v>
      </c>
      <c r="AZ21" s="16">
        <v>1</v>
      </c>
      <c r="BA21" s="17">
        <v>0</v>
      </c>
      <c r="BB21" s="17">
        <v>0</v>
      </c>
      <c r="BC21" s="17">
        <v>0</v>
      </c>
      <c r="BD21" s="17">
        <v>0</v>
      </c>
      <c r="BE21" s="17">
        <v>0</v>
      </c>
      <c r="BF21" s="17">
        <v>0</v>
      </c>
      <c r="BG21" s="17">
        <v>0</v>
      </c>
      <c r="BH21" s="18">
        <v>0</v>
      </c>
      <c r="BI21" s="19">
        <v>1</v>
      </c>
      <c r="BJ21" s="48">
        <f t="shared" si="17"/>
        <v>18</v>
      </c>
      <c r="BK21" s="102">
        <v>0.45</v>
      </c>
      <c r="BL21" s="103">
        <f t="shared" si="1"/>
        <v>6</v>
      </c>
      <c r="BM21" s="57">
        <f t="shared" si="2"/>
        <v>0.2727272727272727</v>
      </c>
      <c r="BN21" s="101">
        <f t="shared" si="3"/>
        <v>4</v>
      </c>
      <c r="BO21" s="59">
        <v>0.5</v>
      </c>
      <c r="BP21" s="101">
        <f t="shared" si="5"/>
        <v>5</v>
      </c>
      <c r="BQ21" s="59">
        <f t="shared" si="6"/>
        <v>0.38461538461538464</v>
      </c>
      <c r="BR21" s="101">
        <f t="shared" si="7"/>
        <v>1</v>
      </c>
      <c r="BS21" s="59">
        <v>0.49</v>
      </c>
      <c r="BT21" s="101">
        <f t="shared" si="9"/>
        <v>4</v>
      </c>
      <c r="BU21" s="59">
        <v>0.49</v>
      </c>
      <c r="BV21" s="101">
        <f t="shared" si="11"/>
        <v>2</v>
      </c>
      <c r="BW21" s="59">
        <v>0.45</v>
      </c>
      <c r="BX21" s="101">
        <f t="shared" si="13"/>
        <v>1</v>
      </c>
      <c r="BY21" s="59">
        <f t="shared" si="14"/>
        <v>0.2</v>
      </c>
      <c r="BZ21" s="101">
        <f t="shared" si="15"/>
        <v>5</v>
      </c>
      <c r="CA21" s="59">
        <v>0.45</v>
      </c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</row>
    <row r="22" spans="1:163" ht="12.75">
      <c r="A22" s="10">
        <v>19</v>
      </c>
      <c r="B22" s="11" t="s">
        <v>100</v>
      </c>
      <c r="C22" s="12"/>
      <c r="D22" s="16">
        <v>0</v>
      </c>
      <c r="E22" s="17">
        <v>1</v>
      </c>
      <c r="F22" s="17">
        <v>0</v>
      </c>
      <c r="G22" s="17">
        <v>0</v>
      </c>
      <c r="H22" s="17">
        <v>1</v>
      </c>
      <c r="I22" s="17">
        <v>0</v>
      </c>
      <c r="J22" s="17">
        <v>1</v>
      </c>
      <c r="K22" s="17">
        <v>1</v>
      </c>
      <c r="L22" s="17">
        <v>0</v>
      </c>
      <c r="M22" s="17">
        <v>0</v>
      </c>
      <c r="N22" s="17">
        <v>0</v>
      </c>
      <c r="O22" s="17">
        <v>1</v>
      </c>
      <c r="P22" s="17">
        <v>0</v>
      </c>
      <c r="Q22" s="17">
        <v>0</v>
      </c>
      <c r="R22" s="17">
        <v>0</v>
      </c>
      <c r="S22" s="17">
        <v>1</v>
      </c>
      <c r="T22" s="17">
        <v>1</v>
      </c>
      <c r="U22" s="16">
        <v>1</v>
      </c>
      <c r="V22" s="17">
        <v>0</v>
      </c>
      <c r="W22" s="17">
        <v>1</v>
      </c>
      <c r="X22" s="17">
        <v>1</v>
      </c>
      <c r="Y22" s="17">
        <v>0</v>
      </c>
      <c r="Z22" s="17">
        <v>0</v>
      </c>
      <c r="AA22" s="17">
        <v>0</v>
      </c>
      <c r="AB22" s="17">
        <v>1</v>
      </c>
      <c r="AC22" s="17">
        <v>1</v>
      </c>
      <c r="AD22" s="17">
        <v>1</v>
      </c>
      <c r="AE22" s="17">
        <v>1</v>
      </c>
      <c r="AF22" s="17">
        <v>0</v>
      </c>
      <c r="AG22" s="17">
        <v>1</v>
      </c>
      <c r="AH22" s="17">
        <v>1</v>
      </c>
      <c r="AI22" s="17">
        <v>0</v>
      </c>
      <c r="AJ22" s="17">
        <v>1</v>
      </c>
      <c r="AK22" s="17">
        <v>1</v>
      </c>
      <c r="AL22" s="17">
        <v>1</v>
      </c>
      <c r="AM22" s="17">
        <v>1</v>
      </c>
      <c r="AN22" s="17">
        <v>1</v>
      </c>
      <c r="AO22" s="17">
        <v>1</v>
      </c>
      <c r="AP22" s="17">
        <v>1</v>
      </c>
      <c r="AQ22" s="17">
        <v>1</v>
      </c>
      <c r="AR22" s="17">
        <v>1</v>
      </c>
      <c r="AS22" s="17">
        <v>1</v>
      </c>
      <c r="AT22" s="17">
        <v>1</v>
      </c>
      <c r="AU22" s="17">
        <v>1</v>
      </c>
      <c r="AV22" s="17">
        <v>0</v>
      </c>
      <c r="AW22" s="17">
        <v>0</v>
      </c>
      <c r="AX22" s="18">
        <v>0</v>
      </c>
      <c r="AY22" s="26">
        <v>0</v>
      </c>
      <c r="AZ22" s="16">
        <v>1</v>
      </c>
      <c r="BA22" s="17">
        <v>0</v>
      </c>
      <c r="BB22" s="17">
        <v>0</v>
      </c>
      <c r="BC22" s="17">
        <v>0</v>
      </c>
      <c r="BD22" s="17">
        <v>0</v>
      </c>
      <c r="BE22" s="17">
        <v>0</v>
      </c>
      <c r="BF22" s="17">
        <v>0</v>
      </c>
      <c r="BG22" s="17">
        <v>0</v>
      </c>
      <c r="BH22" s="18">
        <v>1</v>
      </c>
      <c r="BI22" s="19">
        <v>0</v>
      </c>
      <c r="BJ22" s="48">
        <f t="shared" si="17"/>
        <v>23</v>
      </c>
      <c r="BK22" s="51">
        <f t="shared" si="0"/>
        <v>0.39655172413793105</v>
      </c>
      <c r="BL22" s="17">
        <f t="shared" si="1"/>
        <v>9</v>
      </c>
      <c r="BM22" s="55">
        <f t="shared" si="2"/>
        <v>0.4090909090909091</v>
      </c>
      <c r="BN22" s="10">
        <f t="shared" si="3"/>
        <v>4</v>
      </c>
      <c r="BO22" s="56">
        <f t="shared" si="4"/>
        <v>0.36363636363636365</v>
      </c>
      <c r="BP22" s="10">
        <f t="shared" si="5"/>
        <v>2</v>
      </c>
      <c r="BQ22" s="56">
        <f t="shared" si="6"/>
        <v>0.15384615384615385</v>
      </c>
      <c r="BR22" s="10">
        <f t="shared" si="7"/>
        <v>5</v>
      </c>
      <c r="BS22" s="56">
        <f t="shared" si="8"/>
        <v>0.8333333333333334</v>
      </c>
      <c r="BT22" s="101">
        <f t="shared" si="9"/>
        <v>6</v>
      </c>
      <c r="BU22" s="56">
        <f t="shared" si="10"/>
        <v>1</v>
      </c>
      <c r="BV22" s="10">
        <f t="shared" si="11"/>
        <v>3</v>
      </c>
      <c r="BW22" s="56">
        <f t="shared" si="12"/>
        <v>0.6</v>
      </c>
      <c r="BX22" s="10">
        <f t="shared" si="13"/>
        <v>2</v>
      </c>
      <c r="BY22" s="56">
        <f t="shared" si="14"/>
        <v>0.4</v>
      </c>
      <c r="BZ22" s="10">
        <f t="shared" si="15"/>
        <v>2</v>
      </c>
      <c r="CA22" s="59">
        <f t="shared" si="16"/>
        <v>0.25</v>
      </c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</row>
    <row r="23" spans="1:163" ht="12.75">
      <c r="A23" s="10">
        <v>20</v>
      </c>
      <c r="B23" s="11"/>
      <c r="C23" s="12"/>
      <c r="D23" s="16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6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8"/>
      <c r="AY23" s="26"/>
      <c r="AZ23" s="16"/>
      <c r="BA23" s="17"/>
      <c r="BB23" s="17"/>
      <c r="BC23" s="17"/>
      <c r="BD23" s="17"/>
      <c r="BE23" s="17"/>
      <c r="BF23" s="17"/>
      <c r="BG23" s="17"/>
      <c r="BH23" s="18"/>
      <c r="BI23" s="19"/>
      <c r="BJ23" s="48" t="e">
        <f t="shared" si="17"/>
        <v>#DIV/0!</v>
      </c>
      <c r="BK23" s="51" t="e">
        <f t="shared" si="0"/>
        <v>#DIV/0!</v>
      </c>
      <c r="BL23" s="17" t="e">
        <f t="shared" si="1"/>
        <v>#DIV/0!</v>
      </c>
      <c r="BM23" s="57" t="e">
        <f t="shared" si="2"/>
        <v>#DIV/0!</v>
      </c>
      <c r="BN23" s="10">
        <f t="shared" si="3"/>
        <v>6</v>
      </c>
      <c r="BO23" s="59">
        <f t="shared" si="4"/>
        <v>0.5454545454545454</v>
      </c>
      <c r="BP23" s="10">
        <f t="shared" si="5"/>
        <v>6</v>
      </c>
      <c r="BQ23" s="59">
        <f t="shared" si="6"/>
        <v>0.46153846153846156</v>
      </c>
      <c r="BR23" s="10">
        <f t="shared" si="7"/>
        <v>0</v>
      </c>
      <c r="BS23" s="59">
        <f t="shared" si="8"/>
        <v>0</v>
      </c>
      <c r="BT23" s="101">
        <f t="shared" si="9"/>
        <v>0</v>
      </c>
      <c r="BU23" s="59">
        <f t="shared" si="10"/>
        <v>0</v>
      </c>
      <c r="BV23" s="10">
        <f t="shared" si="11"/>
        <v>1</v>
      </c>
      <c r="BW23" s="59">
        <f t="shared" si="12"/>
        <v>0.2</v>
      </c>
      <c r="BX23" s="10">
        <f t="shared" si="13"/>
        <v>0</v>
      </c>
      <c r="BY23" s="59">
        <f t="shared" si="14"/>
        <v>0</v>
      </c>
      <c r="BZ23" s="10">
        <f t="shared" si="15"/>
        <v>4</v>
      </c>
      <c r="CA23" s="59">
        <f t="shared" si="16"/>
        <v>0.5</v>
      </c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</row>
    <row r="24" spans="1:163" ht="12.75">
      <c r="A24" s="10">
        <v>21</v>
      </c>
      <c r="B24" s="11"/>
      <c r="C24" s="12"/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6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8"/>
      <c r="AY24" s="26"/>
      <c r="AZ24" s="16"/>
      <c r="BA24" s="17"/>
      <c r="BB24" s="17"/>
      <c r="BC24" s="17"/>
      <c r="BD24" s="17"/>
      <c r="BE24" s="17"/>
      <c r="BF24" s="17"/>
      <c r="BG24" s="17"/>
      <c r="BH24" s="18"/>
      <c r="BI24" s="19"/>
      <c r="BJ24" s="48" t="e">
        <f t="shared" si="17"/>
        <v>#DIV/0!</v>
      </c>
      <c r="BK24" s="51" t="e">
        <f t="shared" si="0"/>
        <v>#DIV/0!</v>
      </c>
      <c r="BL24" s="17" t="e">
        <f t="shared" si="1"/>
        <v>#DIV/0!</v>
      </c>
      <c r="BM24" s="57" t="e">
        <f t="shared" si="2"/>
        <v>#DIV/0!</v>
      </c>
      <c r="BN24" s="10">
        <f t="shared" si="3"/>
        <v>6</v>
      </c>
      <c r="BO24" s="59">
        <f t="shared" si="4"/>
        <v>0.5454545454545454</v>
      </c>
      <c r="BP24" s="10">
        <f t="shared" si="5"/>
        <v>6</v>
      </c>
      <c r="BQ24" s="59">
        <f t="shared" si="6"/>
        <v>0.46153846153846156</v>
      </c>
      <c r="BR24" s="10">
        <f t="shared" si="7"/>
        <v>0</v>
      </c>
      <c r="BS24" s="59">
        <f t="shared" si="8"/>
        <v>0</v>
      </c>
      <c r="BT24" s="101">
        <f t="shared" si="9"/>
        <v>0</v>
      </c>
      <c r="BU24" s="59">
        <f t="shared" si="10"/>
        <v>0</v>
      </c>
      <c r="BV24" s="10">
        <f t="shared" si="11"/>
        <v>1</v>
      </c>
      <c r="BW24" s="59">
        <f t="shared" si="12"/>
        <v>0.2</v>
      </c>
      <c r="BX24" s="10">
        <f t="shared" si="13"/>
        <v>0</v>
      </c>
      <c r="BY24" s="59">
        <f t="shared" si="14"/>
        <v>0</v>
      </c>
      <c r="BZ24" s="10">
        <f t="shared" si="15"/>
        <v>4</v>
      </c>
      <c r="CA24" s="59">
        <f t="shared" si="16"/>
        <v>0.5</v>
      </c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</row>
    <row r="25" spans="1:163" ht="12.75">
      <c r="A25" s="10">
        <v>22</v>
      </c>
      <c r="B25" s="11"/>
      <c r="C25" s="12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6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8"/>
      <c r="AY25" s="26"/>
      <c r="AZ25" s="16"/>
      <c r="BA25" s="17"/>
      <c r="BB25" s="17"/>
      <c r="BC25" s="17"/>
      <c r="BD25" s="17"/>
      <c r="BE25" s="17"/>
      <c r="BF25" s="17"/>
      <c r="BG25" s="17"/>
      <c r="BH25" s="18"/>
      <c r="BI25" s="19"/>
      <c r="BJ25" s="48" t="e">
        <f t="shared" si="17"/>
        <v>#DIV/0!</v>
      </c>
      <c r="BK25" s="51" t="e">
        <f t="shared" si="0"/>
        <v>#DIV/0!</v>
      </c>
      <c r="BL25" s="17" t="e">
        <f t="shared" si="1"/>
        <v>#DIV/0!</v>
      </c>
      <c r="BM25" s="57" t="e">
        <f t="shared" si="2"/>
        <v>#DIV/0!</v>
      </c>
      <c r="BN25" s="10">
        <f t="shared" si="3"/>
        <v>6</v>
      </c>
      <c r="BO25" s="56">
        <f t="shared" si="4"/>
        <v>0.5454545454545454</v>
      </c>
      <c r="BP25" s="10">
        <f t="shared" si="5"/>
        <v>6</v>
      </c>
      <c r="BQ25" s="56">
        <f t="shared" si="6"/>
        <v>0.46153846153846156</v>
      </c>
      <c r="BR25" s="10">
        <f t="shared" si="7"/>
        <v>0</v>
      </c>
      <c r="BS25" s="56">
        <f t="shared" si="8"/>
        <v>0</v>
      </c>
      <c r="BT25" s="101">
        <f t="shared" si="9"/>
        <v>0</v>
      </c>
      <c r="BU25" s="109">
        <f t="shared" si="10"/>
        <v>0</v>
      </c>
      <c r="BV25" s="10">
        <f t="shared" si="11"/>
        <v>1</v>
      </c>
      <c r="BW25" s="56">
        <f t="shared" si="12"/>
        <v>0.2</v>
      </c>
      <c r="BX25" s="10">
        <f t="shared" si="13"/>
        <v>0</v>
      </c>
      <c r="BY25" s="56">
        <f t="shared" si="14"/>
        <v>0</v>
      </c>
      <c r="BZ25" s="10">
        <f t="shared" si="15"/>
        <v>4</v>
      </c>
      <c r="CA25" s="56">
        <f t="shared" si="16"/>
        <v>0.5</v>
      </c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</row>
    <row r="26" spans="1:163" ht="12.75">
      <c r="A26" s="10">
        <v>23</v>
      </c>
      <c r="B26" s="11"/>
      <c r="C26" s="12"/>
      <c r="D26" s="16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6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8"/>
      <c r="AY26" s="26"/>
      <c r="AZ26" s="16"/>
      <c r="BA26" s="16"/>
      <c r="BB26" s="16"/>
      <c r="BC26" s="16"/>
      <c r="BD26" s="16"/>
      <c r="BE26" s="16"/>
      <c r="BF26" s="16"/>
      <c r="BG26" s="16"/>
      <c r="BH26" s="19"/>
      <c r="BI26" s="19"/>
      <c r="BJ26" s="48" t="e">
        <f t="shared" si="17"/>
        <v>#DIV/0!</v>
      </c>
      <c r="BK26" s="114" t="e">
        <f t="shared" si="0"/>
        <v>#DIV/0!</v>
      </c>
      <c r="BL26" s="17" t="e">
        <f t="shared" si="1"/>
        <v>#DIV/0!</v>
      </c>
      <c r="BM26" s="113" t="e">
        <f t="shared" si="2"/>
        <v>#DIV/0!</v>
      </c>
      <c r="BN26" s="10">
        <f t="shared" si="3"/>
        <v>6</v>
      </c>
      <c r="BO26" s="56">
        <f t="shared" si="4"/>
        <v>0.5454545454545454</v>
      </c>
      <c r="BP26" s="10">
        <f t="shared" si="5"/>
        <v>6</v>
      </c>
      <c r="BQ26" s="56">
        <f t="shared" si="6"/>
        <v>0.46153846153846156</v>
      </c>
      <c r="BR26" s="10">
        <f t="shared" si="7"/>
        <v>0</v>
      </c>
      <c r="BS26" s="56">
        <f t="shared" si="8"/>
        <v>0</v>
      </c>
      <c r="BT26" s="101">
        <f t="shared" si="9"/>
        <v>0</v>
      </c>
      <c r="BU26" s="109">
        <f t="shared" si="10"/>
        <v>0</v>
      </c>
      <c r="BV26" s="10">
        <f t="shared" si="11"/>
        <v>1</v>
      </c>
      <c r="BW26" s="56">
        <f t="shared" si="12"/>
        <v>0.2</v>
      </c>
      <c r="BX26" s="10">
        <f t="shared" si="13"/>
        <v>0</v>
      </c>
      <c r="BY26" s="107">
        <f t="shared" si="14"/>
        <v>0</v>
      </c>
      <c r="BZ26" s="10">
        <f t="shared" si="15"/>
        <v>4</v>
      </c>
      <c r="CA26" s="109">
        <f t="shared" si="16"/>
        <v>0.5</v>
      </c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</row>
    <row r="27" spans="1:163" ht="12.75">
      <c r="A27" s="10">
        <v>24</v>
      </c>
      <c r="B27" s="11"/>
      <c r="C27" s="12"/>
      <c r="D27" s="16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6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8"/>
      <c r="AY27" s="26"/>
      <c r="AZ27" s="16"/>
      <c r="BA27" s="16"/>
      <c r="BB27" s="16"/>
      <c r="BC27" s="16"/>
      <c r="BD27" s="16"/>
      <c r="BE27" s="16"/>
      <c r="BF27" s="16"/>
      <c r="BG27" s="16"/>
      <c r="BH27" s="19"/>
      <c r="BI27" s="19"/>
      <c r="BJ27" s="48" t="e">
        <f t="shared" si="17"/>
        <v>#DIV/0!</v>
      </c>
      <c r="BK27" s="51" t="e">
        <f t="shared" si="0"/>
        <v>#DIV/0!</v>
      </c>
      <c r="BL27" s="17" t="e">
        <f t="shared" si="1"/>
        <v>#DIV/0!</v>
      </c>
      <c r="BM27" s="57" t="e">
        <f t="shared" si="2"/>
        <v>#DIV/0!</v>
      </c>
      <c r="BN27" s="10">
        <f t="shared" si="3"/>
        <v>6</v>
      </c>
      <c r="BO27" s="59">
        <f t="shared" si="4"/>
        <v>0.5454545454545454</v>
      </c>
      <c r="BP27" s="10">
        <f t="shared" si="5"/>
        <v>6</v>
      </c>
      <c r="BQ27" s="59">
        <f t="shared" si="6"/>
        <v>0.46153846153846156</v>
      </c>
      <c r="BR27" s="10">
        <f t="shared" si="7"/>
        <v>0</v>
      </c>
      <c r="BS27" s="59">
        <f t="shared" si="8"/>
        <v>0</v>
      </c>
      <c r="BT27" s="101">
        <f t="shared" si="9"/>
        <v>0</v>
      </c>
      <c r="BU27" s="59">
        <f t="shared" si="10"/>
        <v>0</v>
      </c>
      <c r="BV27" s="10">
        <f t="shared" si="11"/>
        <v>1</v>
      </c>
      <c r="BW27" s="59">
        <f t="shared" si="12"/>
        <v>0.2</v>
      </c>
      <c r="BX27" s="10">
        <f t="shared" si="13"/>
        <v>0</v>
      </c>
      <c r="BY27" s="59">
        <f t="shared" si="14"/>
        <v>0</v>
      </c>
      <c r="BZ27" s="10">
        <f t="shared" si="15"/>
        <v>4</v>
      </c>
      <c r="CA27" s="59">
        <f t="shared" si="16"/>
        <v>0.5</v>
      </c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</row>
    <row r="28" spans="1:163" ht="12.75">
      <c r="A28" s="10">
        <v>25</v>
      </c>
      <c r="B28" s="11"/>
      <c r="C28" s="12"/>
      <c r="D28" s="16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6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8"/>
      <c r="AY28" s="26"/>
      <c r="AZ28" s="16"/>
      <c r="BA28" s="16"/>
      <c r="BB28" s="16"/>
      <c r="BC28" s="16"/>
      <c r="BD28" s="16"/>
      <c r="BE28" s="16"/>
      <c r="BF28" s="16"/>
      <c r="BG28" s="16"/>
      <c r="BH28" s="19"/>
      <c r="BI28" s="19"/>
      <c r="BJ28" s="48"/>
      <c r="BK28" s="51"/>
      <c r="BL28" s="17"/>
      <c r="BM28" s="57"/>
      <c r="BN28" s="101"/>
      <c r="BO28" s="59"/>
      <c r="BP28" s="101"/>
      <c r="BQ28" s="59"/>
      <c r="BR28" s="101"/>
      <c r="BS28" s="59"/>
      <c r="BT28" s="101"/>
      <c r="BU28" s="59"/>
      <c r="BV28" s="101"/>
      <c r="BW28" s="59"/>
      <c r="BX28" s="101"/>
      <c r="BY28" s="59"/>
      <c r="BZ28" s="101"/>
      <c r="CA28" s="59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</row>
    <row r="29" spans="1:163" ht="13.5" thickBot="1">
      <c r="A29" s="10">
        <v>26</v>
      </c>
      <c r="B29" s="11"/>
      <c r="C29" s="12"/>
      <c r="D29" s="16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6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8"/>
      <c r="AY29" s="26"/>
      <c r="AZ29" s="16"/>
      <c r="BA29" s="16"/>
      <c r="BB29" s="16"/>
      <c r="BC29" s="16"/>
      <c r="BD29" s="16"/>
      <c r="BE29" s="16"/>
      <c r="BF29" s="16"/>
      <c r="BG29" s="16"/>
      <c r="BH29" s="19"/>
      <c r="BI29" s="19"/>
      <c r="BJ29" s="49"/>
      <c r="BK29" s="51"/>
      <c r="BL29" s="17"/>
      <c r="BM29" s="57"/>
      <c r="BN29" s="101"/>
      <c r="BO29" s="59"/>
      <c r="BP29" s="101"/>
      <c r="BQ29" s="59"/>
      <c r="BR29" s="101"/>
      <c r="BS29" s="59"/>
      <c r="BT29" s="101"/>
      <c r="BU29" s="59"/>
      <c r="BV29" s="101"/>
      <c r="BW29" s="59"/>
      <c r="BX29" s="101"/>
      <c r="BY29" s="59"/>
      <c r="BZ29" s="101"/>
      <c r="CA29" s="59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</row>
    <row r="30" spans="1:163" ht="12.75">
      <c r="A30" s="10">
        <v>27</v>
      </c>
      <c r="B30" s="11"/>
      <c r="C30" s="12"/>
      <c r="D30" s="16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6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8"/>
      <c r="AY30" s="26"/>
      <c r="AZ30" s="16"/>
      <c r="BA30" s="16"/>
      <c r="BB30" s="16"/>
      <c r="BC30" s="16"/>
      <c r="BD30" s="16"/>
      <c r="BE30" s="16"/>
      <c r="BF30" s="16"/>
      <c r="BG30" s="16"/>
      <c r="BH30" s="19"/>
      <c r="BI30" s="19"/>
      <c r="BJ30" s="47"/>
      <c r="BK30" s="51"/>
      <c r="BL30" s="17"/>
      <c r="BM30" s="57"/>
      <c r="BN30" s="101"/>
      <c r="BO30" s="59"/>
      <c r="BP30" s="101"/>
      <c r="BQ30" s="59"/>
      <c r="BR30" s="101"/>
      <c r="BS30" s="59"/>
      <c r="BT30" s="101"/>
      <c r="BU30" s="59"/>
      <c r="BV30" s="101"/>
      <c r="BW30" s="59"/>
      <c r="BX30" s="101"/>
      <c r="BY30" s="59"/>
      <c r="BZ30" s="101"/>
      <c r="CA30" s="59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</row>
    <row r="31" spans="1:163" ht="12.75">
      <c r="A31" s="10">
        <v>28</v>
      </c>
      <c r="B31" s="11"/>
      <c r="C31" s="12"/>
      <c r="D31" s="16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6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8"/>
      <c r="AY31" s="26"/>
      <c r="AZ31" s="16"/>
      <c r="BA31" s="16"/>
      <c r="BB31" s="16"/>
      <c r="BC31" s="16"/>
      <c r="BD31" s="16"/>
      <c r="BE31" s="16"/>
      <c r="BF31" s="16"/>
      <c r="BG31" s="16"/>
      <c r="BH31" s="17"/>
      <c r="BI31" s="18"/>
      <c r="BJ31" s="43"/>
      <c r="BK31" s="44"/>
      <c r="BL31" s="20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</row>
    <row r="32" spans="1:163" ht="13.5" thickBot="1">
      <c r="A32" s="10">
        <v>29</v>
      </c>
      <c r="B32" s="11"/>
      <c r="C32" s="12"/>
      <c r="D32" s="16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6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8"/>
      <c r="AY32" s="26"/>
      <c r="AZ32" s="16"/>
      <c r="BA32" s="16"/>
      <c r="BB32" s="16"/>
      <c r="BC32" s="16"/>
      <c r="BD32" s="16"/>
      <c r="BE32" s="16"/>
      <c r="BF32" s="16"/>
      <c r="BG32" s="16"/>
      <c r="BH32" s="17"/>
      <c r="BI32" s="18"/>
      <c r="BJ32" s="26"/>
      <c r="BK32" s="44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</row>
    <row r="33" spans="1:163" ht="13.5" thickBot="1">
      <c r="A33" s="10">
        <v>30</v>
      </c>
      <c r="B33" s="77" t="s">
        <v>8</v>
      </c>
      <c r="C33" s="78"/>
      <c r="D33" s="79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1"/>
      <c r="BJ33" s="82" t="e">
        <f aca="true" t="shared" si="18" ref="BJ33:CA33">AVERAGE(BJ4:BJ30)</f>
        <v>#DIV/0!</v>
      </c>
      <c r="BK33" s="83" t="e">
        <f t="shared" si="18"/>
        <v>#DIV/0!</v>
      </c>
      <c r="BL33" s="82" t="e">
        <f t="shared" si="18"/>
        <v>#DIV/0!</v>
      </c>
      <c r="BM33" s="83" t="e">
        <f t="shared" si="18"/>
        <v>#DIV/0!</v>
      </c>
      <c r="BN33" s="67">
        <f t="shared" si="18"/>
        <v>4.666666666666667</v>
      </c>
      <c r="BO33" s="68">
        <f t="shared" si="18"/>
        <v>0.427651515151515</v>
      </c>
      <c r="BP33" s="67">
        <f t="shared" si="18"/>
        <v>4.833333333333333</v>
      </c>
      <c r="BQ33" s="68">
        <f t="shared" si="18"/>
        <v>0.37179487179487186</v>
      </c>
      <c r="BR33" s="67">
        <f t="shared" si="18"/>
        <v>2.375</v>
      </c>
      <c r="BS33" s="68">
        <f t="shared" si="18"/>
        <v>0.40930555555555564</v>
      </c>
      <c r="BT33" s="67">
        <f t="shared" si="18"/>
        <v>2.2083333333333335</v>
      </c>
      <c r="BU33" s="68">
        <f t="shared" si="18"/>
        <v>0.36069444444444443</v>
      </c>
      <c r="BV33" s="67">
        <f t="shared" si="18"/>
        <v>1.8333333333333333</v>
      </c>
      <c r="BW33" s="68">
        <f t="shared" si="18"/>
        <v>0.3687499999999999</v>
      </c>
      <c r="BX33" s="67">
        <f t="shared" si="18"/>
        <v>0.9583333333333334</v>
      </c>
      <c r="BY33" s="68">
        <f t="shared" si="18"/>
        <v>0.19166666666666668</v>
      </c>
      <c r="BZ33" s="67">
        <f t="shared" si="18"/>
        <v>3.0416666666666665</v>
      </c>
      <c r="CA33" s="69">
        <f t="shared" si="18"/>
        <v>0.3729166666666666</v>
      </c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</row>
    <row r="34" spans="1:163" ht="12.75">
      <c r="A34" s="20"/>
      <c r="B34" s="74"/>
      <c r="C34" s="75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44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</row>
    <row r="35" spans="1:163" ht="12.75">
      <c r="A35" s="20"/>
      <c r="B35" s="74"/>
      <c r="C35" s="75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44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</row>
    <row r="36" spans="1:163" ht="12.75">
      <c r="A36" s="20"/>
      <c r="B36" s="74"/>
      <c r="C36" s="75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44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</row>
    <row r="37" spans="1:163" ht="12.75">
      <c r="A37" s="20"/>
      <c r="B37" s="74"/>
      <c r="C37" s="75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44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</row>
    <row r="38" spans="1:163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</row>
    <row r="39" spans="1:163" ht="12.7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</row>
  </sheetData>
  <sheetProtection/>
  <printOptions horizontalCentered="1"/>
  <pageMargins left="0.3937007874015748" right="0.3937007874015748" top="1.3779527559055118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X39"/>
  <sheetViews>
    <sheetView zoomScalePageLayoutView="0" workbookViewId="0" topLeftCell="A1">
      <pane xSplit="3" ySplit="3" topLeftCell="AY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28" sqref="B28"/>
    </sheetView>
  </sheetViews>
  <sheetFormatPr defaultColWidth="2.75390625" defaultRowHeight="12.75"/>
  <cols>
    <col min="1" max="1" width="3.25390625" style="0" customWidth="1"/>
    <col min="2" max="2" width="18.125" style="0" customWidth="1"/>
    <col min="3" max="3" width="0.875" style="0" customWidth="1"/>
    <col min="4" max="62" width="3.75390625" style="0" customWidth="1"/>
    <col min="63" max="85" width="5.75390625" style="0" customWidth="1"/>
    <col min="86" max="114" width="2.75390625" style="0" customWidth="1"/>
    <col min="115" max="115" width="3.75390625" style="0" customWidth="1"/>
    <col min="116" max="145" width="2.75390625" style="0" customWidth="1"/>
    <col min="146" max="146" width="3.75390625" style="0" customWidth="1"/>
    <col min="147" max="176" width="2.75390625" style="0" customWidth="1"/>
    <col min="177" max="177" width="3.75390625" style="0" customWidth="1"/>
  </cols>
  <sheetData>
    <row r="1" spans="2:85" ht="12.75">
      <c r="B1" s="1" t="s">
        <v>102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40"/>
      <c r="BK1" s="40"/>
      <c r="CA1" s="10"/>
      <c r="CB1" s="40"/>
      <c r="CC1" s="40"/>
      <c r="CD1" s="40"/>
      <c r="CE1" s="40"/>
      <c r="CF1" s="40"/>
      <c r="CG1" s="40"/>
    </row>
    <row r="2" spans="1:178" ht="12.75">
      <c r="A2" s="2" t="s">
        <v>0</v>
      </c>
      <c r="B2" s="3" t="s">
        <v>1</v>
      </c>
      <c r="C2" s="1"/>
      <c r="D2" s="39">
        <v>0</v>
      </c>
      <c r="E2" s="39">
        <v>0</v>
      </c>
      <c r="F2" s="39">
        <v>0</v>
      </c>
      <c r="G2" s="39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1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4">
        <v>0</v>
      </c>
      <c r="V2" s="1">
        <v>0</v>
      </c>
      <c r="W2" s="1">
        <v>1</v>
      </c>
      <c r="X2" s="1">
        <v>0</v>
      </c>
      <c r="Y2" s="1">
        <v>1</v>
      </c>
      <c r="Z2" s="1">
        <v>0</v>
      </c>
      <c r="AA2" s="1">
        <v>1</v>
      </c>
      <c r="AB2" s="1">
        <v>1</v>
      </c>
      <c r="AC2" s="1">
        <v>0</v>
      </c>
      <c r="AD2" s="1">
        <v>0</v>
      </c>
      <c r="AE2" s="1">
        <v>0</v>
      </c>
      <c r="AF2" s="1">
        <v>0</v>
      </c>
      <c r="AG2" s="1">
        <v>1</v>
      </c>
      <c r="AH2" s="1">
        <v>0</v>
      </c>
      <c r="AI2" s="1">
        <v>0</v>
      </c>
      <c r="AJ2" s="1">
        <v>0</v>
      </c>
      <c r="AK2" s="1">
        <v>0</v>
      </c>
      <c r="AL2" s="1">
        <v>1</v>
      </c>
      <c r="AM2" s="1">
        <v>1</v>
      </c>
      <c r="AN2" s="1">
        <v>0</v>
      </c>
      <c r="AO2" s="1">
        <v>1</v>
      </c>
      <c r="AP2" s="1">
        <v>1</v>
      </c>
      <c r="AQ2" s="1">
        <v>0</v>
      </c>
      <c r="AR2" s="1">
        <v>1</v>
      </c>
      <c r="AS2" s="1">
        <v>0</v>
      </c>
      <c r="AT2" s="1">
        <v>1</v>
      </c>
      <c r="AU2" s="1">
        <v>1</v>
      </c>
      <c r="AV2" s="1">
        <v>0</v>
      </c>
      <c r="AW2" s="1">
        <v>0</v>
      </c>
      <c r="AX2" s="1">
        <v>0</v>
      </c>
      <c r="AY2" s="1">
        <v>0</v>
      </c>
      <c r="AZ2" s="4">
        <v>0</v>
      </c>
      <c r="BA2" s="1">
        <v>0</v>
      </c>
      <c r="BB2" s="1">
        <v>0</v>
      </c>
      <c r="BC2" s="1">
        <v>0</v>
      </c>
      <c r="BD2" s="1">
        <v>0</v>
      </c>
      <c r="BE2" s="1">
        <v>0</v>
      </c>
      <c r="BF2" s="1">
        <v>0</v>
      </c>
      <c r="BG2" s="1">
        <v>0</v>
      </c>
      <c r="BH2" s="36">
        <v>0</v>
      </c>
      <c r="BI2" s="3">
        <v>0</v>
      </c>
      <c r="BJ2" s="40" t="s">
        <v>4</v>
      </c>
      <c r="BK2" s="45" t="s">
        <v>7</v>
      </c>
      <c r="BL2" s="20" t="s">
        <v>3</v>
      </c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10"/>
      <c r="CB2" s="40"/>
      <c r="CC2" s="40"/>
      <c r="CD2" s="40"/>
      <c r="CE2" s="40"/>
      <c r="CF2" s="40"/>
      <c r="CG2" s="4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</row>
    <row r="3" spans="1:180" ht="13.5" thickBot="1">
      <c r="A3" s="6" t="s">
        <v>2</v>
      </c>
      <c r="B3" s="7"/>
      <c r="C3" s="8"/>
      <c r="D3" s="9">
        <v>1</v>
      </c>
      <c r="E3" s="9">
        <v>2</v>
      </c>
      <c r="F3" s="9">
        <v>3</v>
      </c>
      <c r="G3" s="9">
        <v>4</v>
      </c>
      <c r="H3" s="9">
        <v>5</v>
      </c>
      <c r="I3" s="9">
        <v>6</v>
      </c>
      <c r="J3" s="9">
        <v>7</v>
      </c>
      <c r="K3" s="9">
        <v>8</v>
      </c>
      <c r="L3" s="9">
        <v>9</v>
      </c>
      <c r="M3" s="9">
        <v>10</v>
      </c>
      <c r="N3" s="9">
        <v>11</v>
      </c>
      <c r="O3" s="9">
        <v>12</v>
      </c>
      <c r="P3" s="9">
        <v>13</v>
      </c>
      <c r="Q3" s="9">
        <v>14</v>
      </c>
      <c r="R3" s="9">
        <v>15</v>
      </c>
      <c r="S3" s="9">
        <v>16</v>
      </c>
      <c r="T3" s="9">
        <v>17</v>
      </c>
      <c r="U3" s="9">
        <v>18</v>
      </c>
      <c r="V3" s="9">
        <v>19</v>
      </c>
      <c r="W3" s="9">
        <v>20</v>
      </c>
      <c r="X3" s="9">
        <v>21</v>
      </c>
      <c r="Y3" s="9">
        <v>22</v>
      </c>
      <c r="Z3" s="9">
        <v>23</v>
      </c>
      <c r="AA3" s="9">
        <v>24</v>
      </c>
      <c r="AB3" s="9">
        <v>25</v>
      </c>
      <c r="AC3" s="9">
        <v>26</v>
      </c>
      <c r="AD3" s="9">
        <v>27</v>
      </c>
      <c r="AE3" s="9">
        <v>28</v>
      </c>
      <c r="AF3" s="9">
        <v>29</v>
      </c>
      <c r="AG3" s="9">
        <v>30</v>
      </c>
      <c r="AH3" s="9">
        <v>31</v>
      </c>
      <c r="AI3" s="9">
        <v>32</v>
      </c>
      <c r="AJ3" s="9">
        <v>33</v>
      </c>
      <c r="AK3" s="9">
        <v>34</v>
      </c>
      <c r="AL3" s="9">
        <v>35</v>
      </c>
      <c r="AM3" s="9">
        <v>36</v>
      </c>
      <c r="AN3" s="9">
        <v>37</v>
      </c>
      <c r="AO3" s="9">
        <v>38</v>
      </c>
      <c r="AP3" s="9">
        <v>39</v>
      </c>
      <c r="AQ3" s="9">
        <v>40</v>
      </c>
      <c r="AR3" s="9">
        <v>41</v>
      </c>
      <c r="AS3" s="9">
        <v>42</v>
      </c>
      <c r="AT3" s="9">
        <v>43</v>
      </c>
      <c r="AU3" s="9">
        <v>44</v>
      </c>
      <c r="AV3" s="9">
        <v>45</v>
      </c>
      <c r="AW3" s="9">
        <v>46</v>
      </c>
      <c r="AX3" s="9">
        <v>47</v>
      </c>
      <c r="AY3" s="9">
        <v>48</v>
      </c>
      <c r="AZ3" s="9">
        <v>49</v>
      </c>
      <c r="BA3" s="9">
        <v>50</v>
      </c>
      <c r="BB3" s="9">
        <v>51</v>
      </c>
      <c r="BC3" s="9">
        <v>52</v>
      </c>
      <c r="BD3" s="9">
        <v>53</v>
      </c>
      <c r="BE3" s="9">
        <v>54</v>
      </c>
      <c r="BF3" s="9">
        <v>55</v>
      </c>
      <c r="BG3" s="9">
        <v>56</v>
      </c>
      <c r="BH3" s="37">
        <v>57</v>
      </c>
      <c r="BI3" s="38">
        <v>58</v>
      </c>
      <c r="BJ3" s="46" t="s">
        <v>5</v>
      </c>
      <c r="BK3" s="50" t="s">
        <v>6</v>
      </c>
      <c r="BL3" s="42">
        <v>1</v>
      </c>
      <c r="BM3" s="53" t="s">
        <v>14</v>
      </c>
      <c r="BN3" s="52">
        <v>2</v>
      </c>
      <c r="BO3" s="54" t="s">
        <v>15</v>
      </c>
      <c r="BP3" s="52">
        <v>3</v>
      </c>
      <c r="BQ3" s="54" t="s">
        <v>16</v>
      </c>
      <c r="BR3" s="52">
        <v>4</v>
      </c>
      <c r="BS3" s="54" t="s">
        <v>17</v>
      </c>
      <c r="BT3" s="52">
        <v>5</v>
      </c>
      <c r="BU3" s="54">
        <v>0.05</v>
      </c>
      <c r="BV3" s="52">
        <v>6</v>
      </c>
      <c r="BW3" s="54">
        <v>0.06</v>
      </c>
      <c r="BX3" s="52">
        <v>7</v>
      </c>
      <c r="BY3" s="54">
        <v>0.07</v>
      </c>
      <c r="BZ3" s="72">
        <v>8</v>
      </c>
      <c r="CA3" s="70">
        <v>0.08</v>
      </c>
      <c r="CB3" s="58"/>
      <c r="CC3" s="58"/>
      <c r="CD3" s="58"/>
      <c r="CE3" s="58"/>
      <c r="CF3" s="58"/>
      <c r="CG3" s="58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3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4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3"/>
      <c r="FV3" s="22"/>
      <c r="FW3" s="22"/>
      <c r="FX3" s="22"/>
    </row>
    <row r="4" spans="1:178" ht="12.75">
      <c r="A4" s="10">
        <v>1</v>
      </c>
      <c r="B4" s="11" t="s">
        <v>103</v>
      </c>
      <c r="C4" s="12"/>
      <c r="D4" s="13">
        <v>1</v>
      </c>
      <c r="E4" s="14">
        <v>1</v>
      </c>
      <c r="F4" s="14">
        <v>0</v>
      </c>
      <c r="G4" s="14">
        <v>1</v>
      </c>
      <c r="H4" s="14">
        <v>0</v>
      </c>
      <c r="I4" s="14">
        <v>1</v>
      </c>
      <c r="J4" s="14">
        <v>1</v>
      </c>
      <c r="K4" s="14">
        <v>1</v>
      </c>
      <c r="L4" s="14">
        <v>0</v>
      </c>
      <c r="M4" s="14">
        <v>0</v>
      </c>
      <c r="N4" s="14">
        <v>1</v>
      </c>
      <c r="O4" s="14">
        <v>1</v>
      </c>
      <c r="P4" s="14">
        <v>0</v>
      </c>
      <c r="Q4" s="14">
        <v>1</v>
      </c>
      <c r="R4" s="14">
        <v>1</v>
      </c>
      <c r="S4" s="14">
        <v>0</v>
      </c>
      <c r="T4" s="14">
        <v>1</v>
      </c>
      <c r="U4" s="13">
        <v>0</v>
      </c>
      <c r="V4" s="14">
        <v>0</v>
      </c>
      <c r="W4" s="14">
        <v>0</v>
      </c>
      <c r="X4" s="14">
        <v>1</v>
      </c>
      <c r="Y4" s="14">
        <v>1</v>
      </c>
      <c r="Z4" s="14">
        <v>1</v>
      </c>
      <c r="AA4" s="14">
        <v>1</v>
      </c>
      <c r="AB4" s="14">
        <v>0</v>
      </c>
      <c r="AC4" s="14">
        <v>0</v>
      </c>
      <c r="AD4" s="14">
        <v>1</v>
      </c>
      <c r="AE4" s="14">
        <v>1</v>
      </c>
      <c r="AF4" s="14">
        <v>0</v>
      </c>
      <c r="AG4" s="14">
        <v>1</v>
      </c>
      <c r="AH4" s="14">
        <v>1</v>
      </c>
      <c r="AI4" s="14">
        <v>0</v>
      </c>
      <c r="AJ4" s="14">
        <v>1</v>
      </c>
      <c r="AK4" s="14">
        <v>1</v>
      </c>
      <c r="AL4" s="14">
        <v>0</v>
      </c>
      <c r="AM4" s="14">
        <v>0</v>
      </c>
      <c r="AN4" s="14">
        <v>1</v>
      </c>
      <c r="AO4" s="14">
        <v>1</v>
      </c>
      <c r="AP4" s="14">
        <v>1</v>
      </c>
      <c r="AQ4" s="14">
        <v>1</v>
      </c>
      <c r="AR4" s="14">
        <v>0</v>
      </c>
      <c r="AS4" s="14">
        <v>0</v>
      </c>
      <c r="AT4" s="14">
        <v>0</v>
      </c>
      <c r="AU4" s="14">
        <v>1</v>
      </c>
      <c r="AV4" s="14">
        <v>0</v>
      </c>
      <c r="AW4" s="14">
        <v>1</v>
      </c>
      <c r="AX4" s="15">
        <v>0</v>
      </c>
      <c r="AY4" s="25">
        <v>0</v>
      </c>
      <c r="AZ4" s="13">
        <v>0</v>
      </c>
      <c r="BA4" s="14">
        <v>0</v>
      </c>
      <c r="BB4" s="14">
        <v>0</v>
      </c>
      <c r="BC4" s="14">
        <v>0</v>
      </c>
      <c r="BD4" s="14">
        <v>1</v>
      </c>
      <c r="BE4" s="14">
        <v>0</v>
      </c>
      <c r="BF4" s="14">
        <v>1</v>
      </c>
      <c r="BG4" s="14">
        <v>1</v>
      </c>
      <c r="BH4" s="15">
        <v>1</v>
      </c>
      <c r="BI4" s="41">
        <v>1</v>
      </c>
      <c r="BJ4" s="47">
        <f>SUMXMY2($D$2:$BI$2,$D4:$BI4)</f>
        <v>31</v>
      </c>
      <c r="BK4" s="51">
        <f aca="true" t="shared" si="0" ref="BK4:BK30">BJ4/58</f>
        <v>0.5344827586206896</v>
      </c>
      <c r="BL4" s="17">
        <f aca="true" t="shared" si="1" ref="BL4:BL30">SUMXMY2($AW$2:$BI$2,$AW4:$BI4)+ABS(AE$2-AE4)+ABS(AC$2-AC4)+ABS(Z$2-Z4)+ABS(X$2-X4)+ABS(S$2-S4)+ABS(O$2-O4)+ABS(J$2-J4)+ABS(G$2-G4)+ABS(E$2-E4)</f>
        <v>13</v>
      </c>
      <c r="BM4" s="57">
        <f aca="true" t="shared" si="2" ref="BM4:BM30">BL4/22</f>
        <v>0.5909090909090909</v>
      </c>
      <c r="BN4" s="10">
        <f aca="true" t="shared" si="3" ref="BN4:BN30">ABS(H$2-H4)+ABS(M$2-M4)+ABS(R$2-R4)+ABS(W$2-W4)+ABS(AA$2-AA4)+ABS(AG$2-AG4)+ABS(AJ$2-AJ4)+ABS(AM$2-AM4)+ABS(AP$2-AP4)+ABS(AS$2-AS4)+ABS(AU$2-AU4)</f>
        <v>4</v>
      </c>
      <c r="BO4" s="56">
        <f aca="true" t="shared" si="4" ref="BO4:BO30">BN4/11</f>
        <v>0.36363636363636365</v>
      </c>
      <c r="BP4" s="10">
        <f aca="true" t="shared" si="5" ref="BP4:BP30">ABS(D$2-D4)+ABS(F$2-F4)+ABS(I$2-I4)+ABS(N$2-N4)+ABS(T$2-T4)+ABS(V$2-V4)+ABS(AB$2-AB4)+ABS(AF$2-AF4)+ABS(AI$2-AI4)+ABS(AL$2-AL4)+ABS(AO$2-AO4)+ABS(AR$2-AR4)+ABS(AT$2-AT4)</f>
        <v>7</v>
      </c>
      <c r="BQ4" s="56">
        <f aca="true" t="shared" si="6" ref="BQ4:BQ30">BP4/13</f>
        <v>0.5384615384615384</v>
      </c>
      <c r="BR4" s="10">
        <f aca="true" t="shared" si="7" ref="BR4:BR30">ABS(AV$2-AV4)+ABS(AQ$2-AQ4)+ABS(AN$2-AN4)+ABS(AK$2-AK4)+ABS(AH$2-AH4)+ABS(AD$2-AD4)</f>
        <v>5</v>
      </c>
      <c r="BS4" s="59">
        <f aca="true" t="shared" si="8" ref="BS4:BS30">BR4/6</f>
        <v>0.8333333333333334</v>
      </c>
      <c r="BT4" s="101">
        <f aca="true" t="shared" si="9" ref="BT4:BT29">ABS(E$2-E4)+ABS(J$2-J4)+ABS(O$2-O4)+ABS(S$2-S4)+ABS(X$2-X4)+ABS(AC$2-AC4)</f>
        <v>4</v>
      </c>
      <c r="BU4" s="59">
        <f aca="true" t="shared" si="10" ref="BU4:BU29">BT4/6</f>
        <v>0.6666666666666666</v>
      </c>
      <c r="BV4" s="101">
        <f aca="true" t="shared" si="11" ref="BV4:BV29">ABS(F$2-F4)+ABS(K$2-K4)+ABS(P$2-P4)+ABS(Y$2-Y4)+ABS(T$2-T4)</f>
        <v>2</v>
      </c>
      <c r="BW4" s="59">
        <f aca="true" t="shared" si="12" ref="BW4:BW29">BV4/5</f>
        <v>0.4</v>
      </c>
      <c r="BX4" s="101">
        <f aca="true" t="shared" si="13" ref="BX4:BX29">ABS(L$2-L4)+ABS(Q$2-Q4)+ABS(U$2-U4)+ABS(Z$2-Z4)+ABS(AE$2-AE4)</f>
        <v>3</v>
      </c>
      <c r="BY4" s="59">
        <f aca="true" t="shared" si="14" ref="BY4:BY29">BX4/5</f>
        <v>0.6</v>
      </c>
      <c r="BZ4" s="104">
        <f aca="true" t="shared" si="15" ref="BZ4:BZ29">ABS(E$2-E4)+ABS(I$2-I4)+ABS(N$2-N4)+ABS(AI$2-AI4)+ABS(AL$2-AL4)+ABS(AR$2-AR4)+ABS(AU$2-AU4)+ABS(AX$2-AX4)</f>
        <v>4</v>
      </c>
      <c r="CA4" s="59">
        <f aca="true" t="shared" si="16" ref="CA4:CA29">BZ4/8</f>
        <v>0.5</v>
      </c>
      <c r="CB4" s="71"/>
      <c r="CC4" s="71"/>
      <c r="CD4" s="71"/>
      <c r="CE4" s="71"/>
      <c r="CF4" s="71"/>
      <c r="CG4" s="71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</row>
    <row r="5" spans="1:178" ht="12.75">
      <c r="A5" s="10">
        <v>2</v>
      </c>
      <c r="B5" s="99" t="s">
        <v>104</v>
      </c>
      <c r="C5" s="12"/>
      <c r="D5" s="16">
        <v>0</v>
      </c>
      <c r="E5" s="17">
        <v>1</v>
      </c>
      <c r="F5" s="17">
        <v>1</v>
      </c>
      <c r="G5" s="17">
        <v>0</v>
      </c>
      <c r="H5" s="17">
        <v>0</v>
      </c>
      <c r="I5" s="17">
        <v>1</v>
      </c>
      <c r="J5" s="17">
        <v>1</v>
      </c>
      <c r="K5" s="17">
        <v>1</v>
      </c>
      <c r="L5" s="17">
        <v>0</v>
      </c>
      <c r="M5" s="17">
        <v>0</v>
      </c>
      <c r="N5" s="17">
        <v>1</v>
      </c>
      <c r="O5" s="17">
        <v>1</v>
      </c>
      <c r="P5" s="17">
        <v>0</v>
      </c>
      <c r="Q5" s="17">
        <v>0</v>
      </c>
      <c r="R5" s="17">
        <v>0</v>
      </c>
      <c r="S5" s="17">
        <v>0</v>
      </c>
      <c r="T5" s="17">
        <v>1</v>
      </c>
      <c r="U5" s="16">
        <v>0</v>
      </c>
      <c r="V5" s="17">
        <v>0</v>
      </c>
      <c r="W5" s="17">
        <v>1</v>
      </c>
      <c r="X5" s="17">
        <v>1</v>
      </c>
      <c r="Y5" s="17">
        <v>0</v>
      </c>
      <c r="Z5" s="17">
        <v>0</v>
      </c>
      <c r="AA5" s="17">
        <v>1</v>
      </c>
      <c r="AB5" s="17">
        <v>1</v>
      </c>
      <c r="AC5" s="17">
        <v>0</v>
      </c>
      <c r="AD5" s="17">
        <v>0</v>
      </c>
      <c r="AE5" s="17">
        <v>0</v>
      </c>
      <c r="AF5" s="17">
        <v>0</v>
      </c>
      <c r="AG5" s="17">
        <v>1</v>
      </c>
      <c r="AH5" s="17">
        <v>1</v>
      </c>
      <c r="AI5" s="17">
        <v>1</v>
      </c>
      <c r="AJ5" s="17">
        <v>0</v>
      </c>
      <c r="AK5" s="17">
        <v>1</v>
      </c>
      <c r="AL5" s="17">
        <v>1</v>
      </c>
      <c r="AM5" s="17">
        <v>1</v>
      </c>
      <c r="AN5" s="17">
        <v>1</v>
      </c>
      <c r="AO5" s="17">
        <v>1</v>
      </c>
      <c r="AP5" s="17">
        <v>1</v>
      </c>
      <c r="AQ5" s="17">
        <v>0</v>
      </c>
      <c r="AR5" s="17">
        <v>0</v>
      </c>
      <c r="AS5" s="17">
        <v>0</v>
      </c>
      <c r="AT5" s="17">
        <v>1</v>
      </c>
      <c r="AU5" s="17">
        <v>1</v>
      </c>
      <c r="AV5" s="17">
        <v>1</v>
      </c>
      <c r="AW5" s="17">
        <v>0</v>
      </c>
      <c r="AX5" s="18">
        <v>0</v>
      </c>
      <c r="AY5" s="26">
        <v>0</v>
      </c>
      <c r="AZ5" s="16">
        <v>1</v>
      </c>
      <c r="BA5" s="17">
        <v>0</v>
      </c>
      <c r="BB5" s="17">
        <v>1</v>
      </c>
      <c r="BC5" s="17">
        <v>0</v>
      </c>
      <c r="BD5" s="17">
        <v>0</v>
      </c>
      <c r="BE5" s="17">
        <v>0</v>
      </c>
      <c r="BF5" s="17">
        <v>1</v>
      </c>
      <c r="BG5" s="17">
        <v>1</v>
      </c>
      <c r="BH5" s="18">
        <v>0</v>
      </c>
      <c r="BI5" s="19">
        <v>0</v>
      </c>
      <c r="BJ5" s="48">
        <f aca="true" t="shared" si="17" ref="BJ5:BJ30">SUMXMY2($D$2:$BI$2,$D5:$BI5)</f>
        <v>19</v>
      </c>
      <c r="BK5" s="51">
        <f t="shared" si="0"/>
        <v>0.3275862068965517</v>
      </c>
      <c r="BL5" s="17">
        <f t="shared" si="1"/>
        <v>8</v>
      </c>
      <c r="BM5" s="106">
        <f t="shared" si="2"/>
        <v>0.36363636363636365</v>
      </c>
      <c r="BN5" s="10">
        <f t="shared" si="3"/>
        <v>0</v>
      </c>
      <c r="BO5" s="56">
        <f t="shared" si="4"/>
        <v>0</v>
      </c>
      <c r="BP5" s="10">
        <f t="shared" si="5"/>
        <v>5</v>
      </c>
      <c r="BQ5" s="56">
        <f t="shared" si="6"/>
        <v>0.38461538461538464</v>
      </c>
      <c r="BR5" s="10">
        <f t="shared" si="7"/>
        <v>4</v>
      </c>
      <c r="BS5" s="107">
        <f t="shared" si="8"/>
        <v>0.6666666666666666</v>
      </c>
      <c r="BT5" s="101">
        <f t="shared" si="9"/>
        <v>4</v>
      </c>
      <c r="BU5" s="107">
        <f t="shared" si="10"/>
        <v>0.6666666666666666</v>
      </c>
      <c r="BV5" s="101">
        <f t="shared" si="11"/>
        <v>4</v>
      </c>
      <c r="BW5" s="59">
        <f t="shared" si="12"/>
        <v>0.8</v>
      </c>
      <c r="BX5" s="101">
        <f t="shared" si="13"/>
        <v>0</v>
      </c>
      <c r="BY5" s="59">
        <f t="shared" si="14"/>
        <v>0</v>
      </c>
      <c r="BZ5" s="104">
        <f t="shared" si="15"/>
        <v>4</v>
      </c>
      <c r="CA5" s="109">
        <f t="shared" si="16"/>
        <v>0.5</v>
      </c>
      <c r="CB5" s="71"/>
      <c r="CC5" s="71"/>
      <c r="CD5" s="71"/>
      <c r="CE5" s="71"/>
      <c r="CF5" s="71"/>
      <c r="CG5" s="71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</row>
    <row r="6" spans="1:178" ht="12.75">
      <c r="A6" s="10">
        <v>3</v>
      </c>
      <c r="B6" s="11" t="s">
        <v>105</v>
      </c>
      <c r="C6" s="12"/>
      <c r="D6" s="16">
        <v>1</v>
      </c>
      <c r="E6" s="17">
        <v>1</v>
      </c>
      <c r="F6" s="17">
        <v>1</v>
      </c>
      <c r="G6" s="17">
        <v>1</v>
      </c>
      <c r="H6" s="17">
        <v>1</v>
      </c>
      <c r="I6" s="17">
        <v>1</v>
      </c>
      <c r="J6" s="17">
        <v>0</v>
      </c>
      <c r="K6" s="17">
        <v>0</v>
      </c>
      <c r="L6" s="17">
        <v>0</v>
      </c>
      <c r="M6" s="17">
        <v>1</v>
      </c>
      <c r="N6" s="17">
        <v>1</v>
      </c>
      <c r="O6" s="17">
        <v>1</v>
      </c>
      <c r="P6" s="17">
        <v>1</v>
      </c>
      <c r="Q6" s="17">
        <v>1</v>
      </c>
      <c r="R6" s="17">
        <v>1</v>
      </c>
      <c r="S6" s="17">
        <v>0</v>
      </c>
      <c r="T6" s="17">
        <v>1</v>
      </c>
      <c r="U6" s="16">
        <v>1</v>
      </c>
      <c r="V6" s="17">
        <v>1</v>
      </c>
      <c r="W6" s="17">
        <v>1</v>
      </c>
      <c r="X6" s="17">
        <v>1</v>
      </c>
      <c r="Y6" s="17">
        <v>0</v>
      </c>
      <c r="Z6" s="17">
        <v>0</v>
      </c>
      <c r="AA6" s="17">
        <v>0</v>
      </c>
      <c r="AB6" s="17">
        <v>1</v>
      </c>
      <c r="AC6" s="17">
        <v>1</v>
      </c>
      <c r="AD6" s="17">
        <v>0</v>
      </c>
      <c r="AE6" s="17">
        <v>1</v>
      </c>
      <c r="AF6" s="17">
        <v>1</v>
      </c>
      <c r="AG6" s="17">
        <v>0</v>
      </c>
      <c r="AH6" s="17">
        <v>1</v>
      </c>
      <c r="AI6" s="17">
        <v>1</v>
      </c>
      <c r="AJ6" s="17">
        <v>1</v>
      </c>
      <c r="AK6" s="17">
        <v>1</v>
      </c>
      <c r="AL6" s="17">
        <v>0</v>
      </c>
      <c r="AM6" s="17">
        <v>0</v>
      </c>
      <c r="AN6" s="17">
        <v>1</v>
      </c>
      <c r="AO6" s="17">
        <v>1</v>
      </c>
      <c r="AP6" s="17">
        <v>0</v>
      </c>
      <c r="AQ6" s="17">
        <v>1</v>
      </c>
      <c r="AR6" s="17">
        <v>0</v>
      </c>
      <c r="AS6" s="17">
        <v>1</v>
      </c>
      <c r="AT6" s="17">
        <v>0</v>
      </c>
      <c r="AU6" s="17">
        <v>1</v>
      </c>
      <c r="AV6" s="17">
        <v>1</v>
      </c>
      <c r="AW6" s="17">
        <v>1</v>
      </c>
      <c r="AX6" s="18">
        <v>0</v>
      </c>
      <c r="AY6" s="26">
        <v>1</v>
      </c>
      <c r="AZ6" s="16">
        <v>1</v>
      </c>
      <c r="BA6" s="17">
        <v>0</v>
      </c>
      <c r="BB6" s="17">
        <v>0</v>
      </c>
      <c r="BC6" s="17">
        <v>1</v>
      </c>
      <c r="BD6" s="17">
        <v>0</v>
      </c>
      <c r="BE6" s="17">
        <v>1</v>
      </c>
      <c r="BF6" s="17">
        <v>1</v>
      </c>
      <c r="BG6" s="17">
        <v>1</v>
      </c>
      <c r="BH6" s="18">
        <v>1</v>
      </c>
      <c r="BI6" s="19">
        <v>1</v>
      </c>
      <c r="BJ6" s="48">
        <f t="shared" si="17"/>
        <v>43</v>
      </c>
      <c r="BK6" s="51">
        <f t="shared" si="0"/>
        <v>0.7413793103448276</v>
      </c>
      <c r="BL6" s="17">
        <f t="shared" si="1"/>
        <v>15</v>
      </c>
      <c r="BM6" s="55">
        <f t="shared" si="2"/>
        <v>0.6818181818181818</v>
      </c>
      <c r="BN6" s="10">
        <f t="shared" si="3"/>
        <v>9</v>
      </c>
      <c r="BO6" s="56">
        <f t="shared" si="4"/>
        <v>0.8181818181818182</v>
      </c>
      <c r="BP6" s="10">
        <f t="shared" si="5"/>
        <v>10</v>
      </c>
      <c r="BQ6" s="56">
        <f t="shared" si="6"/>
        <v>0.7692307692307693</v>
      </c>
      <c r="BR6" s="10">
        <f t="shared" si="7"/>
        <v>5</v>
      </c>
      <c r="BS6" s="59">
        <f t="shared" si="8"/>
        <v>0.8333333333333334</v>
      </c>
      <c r="BT6" s="101">
        <f t="shared" si="9"/>
        <v>4</v>
      </c>
      <c r="BU6" s="59">
        <f t="shared" si="10"/>
        <v>0.6666666666666666</v>
      </c>
      <c r="BV6" s="101">
        <f t="shared" si="11"/>
        <v>4</v>
      </c>
      <c r="BW6" s="59">
        <f t="shared" si="12"/>
        <v>0.8</v>
      </c>
      <c r="BX6" s="101">
        <f t="shared" si="13"/>
        <v>3</v>
      </c>
      <c r="BY6" s="59">
        <f t="shared" si="14"/>
        <v>0.6</v>
      </c>
      <c r="BZ6" s="104">
        <f t="shared" si="15"/>
        <v>5</v>
      </c>
      <c r="CA6" s="59">
        <f t="shared" si="16"/>
        <v>0.625</v>
      </c>
      <c r="CB6" s="71"/>
      <c r="CC6" s="71"/>
      <c r="CD6" s="71"/>
      <c r="CE6" s="71"/>
      <c r="CF6" s="71"/>
      <c r="CG6" s="71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</row>
    <row r="7" spans="1:178" ht="12.75">
      <c r="A7" s="10">
        <v>4</v>
      </c>
      <c r="B7" s="100" t="s">
        <v>106</v>
      </c>
      <c r="C7" s="12"/>
      <c r="D7" s="16">
        <v>1</v>
      </c>
      <c r="E7" s="17">
        <v>1</v>
      </c>
      <c r="F7" s="17">
        <v>1</v>
      </c>
      <c r="G7" s="17">
        <v>0</v>
      </c>
      <c r="H7" s="17">
        <v>0</v>
      </c>
      <c r="I7" s="17">
        <v>1</v>
      </c>
      <c r="J7" s="17">
        <v>0</v>
      </c>
      <c r="K7" s="17">
        <v>0</v>
      </c>
      <c r="L7" s="17">
        <v>0</v>
      </c>
      <c r="M7" s="17">
        <v>1</v>
      </c>
      <c r="N7" s="17">
        <v>1</v>
      </c>
      <c r="O7" s="17">
        <v>1</v>
      </c>
      <c r="P7" s="17">
        <v>1</v>
      </c>
      <c r="Q7" s="17">
        <v>1</v>
      </c>
      <c r="R7" s="17">
        <v>1</v>
      </c>
      <c r="S7" s="17">
        <v>0</v>
      </c>
      <c r="T7" s="17">
        <v>1</v>
      </c>
      <c r="U7" s="16">
        <v>1</v>
      </c>
      <c r="V7" s="17">
        <v>1</v>
      </c>
      <c r="W7" s="17">
        <v>0</v>
      </c>
      <c r="X7" s="17">
        <v>1</v>
      </c>
      <c r="Y7" s="17">
        <v>0</v>
      </c>
      <c r="Z7" s="17">
        <v>1</v>
      </c>
      <c r="AA7" s="17">
        <v>0</v>
      </c>
      <c r="AB7" s="17">
        <v>1</v>
      </c>
      <c r="AC7" s="17">
        <v>1</v>
      </c>
      <c r="AD7" s="17">
        <v>1</v>
      </c>
      <c r="AE7" s="17">
        <v>1</v>
      </c>
      <c r="AF7" s="17">
        <v>0</v>
      </c>
      <c r="AG7" s="17">
        <v>0</v>
      </c>
      <c r="AH7" s="17">
        <v>1</v>
      </c>
      <c r="AI7" s="17">
        <v>0</v>
      </c>
      <c r="AJ7" s="17">
        <v>1</v>
      </c>
      <c r="AK7" s="17">
        <v>0</v>
      </c>
      <c r="AL7" s="17">
        <v>0</v>
      </c>
      <c r="AM7" s="17">
        <v>1</v>
      </c>
      <c r="AN7" s="17">
        <v>1</v>
      </c>
      <c r="AO7" s="17">
        <v>1</v>
      </c>
      <c r="AP7" s="17">
        <v>1</v>
      </c>
      <c r="AQ7" s="17">
        <v>1</v>
      </c>
      <c r="AR7" s="17">
        <v>0</v>
      </c>
      <c r="AS7" s="17">
        <v>1</v>
      </c>
      <c r="AT7" s="17">
        <v>0</v>
      </c>
      <c r="AU7" s="17">
        <v>1</v>
      </c>
      <c r="AV7" s="17">
        <v>1</v>
      </c>
      <c r="AW7" s="17">
        <v>1</v>
      </c>
      <c r="AX7" s="18">
        <v>0</v>
      </c>
      <c r="AY7" s="26">
        <v>1</v>
      </c>
      <c r="AZ7" s="16">
        <v>0</v>
      </c>
      <c r="BA7" s="17">
        <v>0</v>
      </c>
      <c r="BB7" s="17">
        <v>0</v>
      </c>
      <c r="BC7" s="17">
        <v>1</v>
      </c>
      <c r="BD7" s="17">
        <v>0</v>
      </c>
      <c r="BE7" s="17">
        <v>1</v>
      </c>
      <c r="BF7" s="17">
        <v>1</v>
      </c>
      <c r="BG7" s="17">
        <v>1</v>
      </c>
      <c r="BH7" s="18">
        <v>0</v>
      </c>
      <c r="BI7" s="19">
        <v>1</v>
      </c>
      <c r="BJ7" s="48">
        <f t="shared" si="17"/>
        <v>37</v>
      </c>
      <c r="BK7" s="51">
        <f t="shared" si="0"/>
        <v>0.6379310344827587</v>
      </c>
      <c r="BL7" s="17">
        <f t="shared" si="1"/>
        <v>13</v>
      </c>
      <c r="BM7" s="55">
        <f t="shared" si="2"/>
        <v>0.5909090909090909</v>
      </c>
      <c r="BN7" s="10">
        <f t="shared" si="3"/>
        <v>7</v>
      </c>
      <c r="BO7" s="56">
        <f t="shared" si="4"/>
        <v>0.6363636363636364</v>
      </c>
      <c r="BP7" s="10">
        <f t="shared" si="5"/>
        <v>8</v>
      </c>
      <c r="BQ7" s="56">
        <f t="shared" si="6"/>
        <v>0.6153846153846154</v>
      </c>
      <c r="BR7" s="10">
        <f t="shared" si="7"/>
        <v>5</v>
      </c>
      <c r="BS7" s="107">
        <f t="shared" si="8"/>
        <v>0.8333333333333334</v>
      </c>
      <c r="BT7" s="101">
        <f t="shared" si="9"/>
        <v>4</v>
      </c>
      <c r="BU7" s="59">
        <f t="shared" si="10"/>
        <v>0.6666666666666666</v>
      </c>
      <c r="BV7" s="101">
        <f t="shared" si="11"/>
        <v>4</v>
      </c>
      <c r="BW7" s="59">
        <f t="shared" si="12"/>
        <v>0.8</v>
      </c>
      <c r="BX7" s="101">
        <f t="shared" si="13"/>
        <v>4</v>
      </c>
      <c r="BY7" s="59">
        <f t="shared" si="14"/>
        <v>0.8</v>
      </c>
      <c r="BZ7" s="104">
        <f t="shared" si="15"/>
        <v>4</v>
      </c>
      <c r="CA7" s="59">
        <f t="shared" si="16"/>
        <v>0.5</v>
      </c>
      <c r="CB7" s="71"/>
      <c r="CC7" s="71"/>
      <c r="CD7" s="71"/>
      <c r="CE7" s="71"/>
      <c r="CF7" s="71"/>
      <c r="CG7" s="71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</row>
    <row r="8" spans="1:178" ht="12.75">
      <c r="A8" s="10">
        <v>5</v>
      </c>
      <c r="B8" s="11" t="s">
        <v>107</v>
      </c>
      <c r="C8" s="12"/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8">
        <v>1</v>
      </c>
      <c r="J8" s="48">
        <v>0</v>
      </c>
      <c r="K8" s="48">
        <v>1</v>
      </c>
      <c r="L8" s="48">
        <v>0</v>
      </c>
      <c r="M8" s="48">
        <v>0</v>
      </c>
      <c r="N8" s="48">
        <v>1</v>
      </c>
      <c r="O8" s="48">
        <v>0</v>
      </c>
      <c r="P8" s="48">
        <v>0</v>
      </c>
      <c r="Q8" s="48">
        <v>0</v>
      </c>
      <c r="R8" s="48">
        <v>0</v>
      </c>
      <c r="S8" s="48">
        <v>0</v>
      </c>
      <c r="T8" s="48">
        <v>0</v>
      </c>
      <c r="U8" s="48">
        <v>0</v>
      </c>
      <c r="V8" s="48">
        <v>0</v>
      </c>
      <c r="W8" s="48">
        <v>1</v>
      </c>
      <c r="X8" s="48">
        <v>1</v>
      </c>
      <c r="Y8" s="48">
        <v>1</v>
      </c>
      <c r="Z8" s="48">
        <v>0</v>
      </c>
      <c r="AA8" s="48">
        <v>1</v>
      </c>
      <c r="AB8" s="48">
        <v>0</v>
      </c>
      <c r="AC8" s="48">
        <v>0</v>
      </c>
      <c r="AD8" s="48">
        <v>0</v>
      </c>
      <c r="AE8" s="48">
        <v>0</v>
      </c>
      <c r="AF8" s="48">
        <v>0</v>
      </c>
      <c r="AG8" s="48">
        <v>1</v>
      </c>
      <c r="AH8" s="48">
        <v>0</v>
      </c>
      <c r="AI8" s="48">
        <v>1</v>
      </c>
      <c r="AJ8" s="48">
        <v>0</v>
      </c>
      <c r="AK8" s="48">
        <v>0</v>
      </c>
      <c r="AL8" s="48">
        <v>1</v>
      </c>
      <c r="AM8" s="48">
        <v>1</v>
      </c>
      <c r="AN8" s="48">
        <v>1</v>
      </c>
      <c r="AO8" s="48">
        <v>1</v>
      </c>
      <c r="AP8" s="48">
        <v>1</v>
      </c>
      <c r="AQ8" s="48">
        <v>0</v>
      </c>
      <c r="AR8" s="48">
        <v>0</v>
      </c>
      <c r="AS8" s="48">
        <v>1</v>
      </c>
      <c r="AT8" s="48">
        <v>1</v>
      </c>
      <c r="AU8" s="48">
        <v>0</v>
      </c>
      <c r="AV8" s="48">
        <v>0</v>
      </c>
      <c r="AW8" s="48">
        <v>0</v>
      </c>
      <c r="AX8" s="48">
        <v>0</v>
      </c>
      <c r="AY8" s="48">
        <v>0</v>
      </c>
      <c r="AZ8" s="48">
        <v>1</v>
      </c>
      <c r="BA8" s="48">
        <v>0</v>
      </c>
      <c r="BB8" s="48">
        <v>0</v>
      </c>
      <c r="BC8" s="48">
        <v>0</v>
      </c>
      <c r="BD8" s="48">
        <v>0</v>
      </c>
      <c r="BE8" s="48">
        <v>0</v>
      </c>
      <c r="BF8" s="48">
        <v>1</v>
      </c>
      <c r="BG8" s="48">
        <v>0</v>
      </c>
      <c r="BH8" s="48">
        <v>0</v>
      </c>
      <c r="BI8" s="48">
        <v>0</v>
      </c>
      <c r="BJ8" s="48">
        <f t="shared" si="17"/>
        <v>11</v>
      </c>
      <c r="BK8" s="111">
        <f t="shared" si="0"/>
        <v>0.1896551724137931</v>
      </c>
      <c r="BL8" s="112">
        <f t="shared" si="1"/>
        <v>3</v>
      </c>
      <c r="BM8" s="113">
        <f t="shared" si="2"/>
        <v>0.13636363636363635</v>
      </c>
      <c r="BN8" s="110">
        <f t="shared" si="3"/>
        <v>2</v>
      </c>
      <c r="BO8" s="109">
        <f t="shared" si="4"/>
        <v>0.18181818181818182</v>
      </c>
      <c r="BP8" s="10">
        <f t="shared" si="5"/>
        <v>4</v>
      </c>
      <c r="BQ8" s="56">
        <f t="shared" si="6"/>
        <v>0.3076923076923077</v>
      </c>
      <c r="BR8" s="10">
        <f t="shared" si="7"/>
        <v>1</v>
      </c>
      <c r="BS8" s="109">
        <f t="shared" si="8"/>
        <v>0.16666666666666666</v>
      </c>
      <c r="BT8" s="101">
        <f t="shared" si="9"/>
        <v>1</v>
      </c>
      <c r="BU8" s="59">
        <f t="shared" si="10"/>
        <v>0.16666666666666666</v>
      </c>
      <c r="BV8" s="101">
        <f t="shared" si="11"/>
        <v>1</v>
      </c>
      <c r="BW8" s="59">
        <f t="shared" si="12"/>
        <v>0.2</v>
      </c>
      <c r="BX8" s="101">
        <f t="shared" si="13"/>
        <v>0</v>
      </c>
      <c r="BY8" s="59">
        <f t="shared" si="14"/>
        <v>0</v>
      </c>
      <c r="BZ8" s="104">
        <f t="shared" si="15"/>
        <v>4</v>
      </c>
      <c r="CA8" s="59">
        <f t="shared" si="16"/>
        <v>0.5</v>
      </c>
      <c r="CB8" s="71"/>
      <c r="CC8" s="71"/>
      <c r="CD8" s="71"/>
      <c r="CE8" s="71"/>
      <c r="CF8" s="71"/>
      <c r="CG8" s="71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</row>
    <row r="9" spans="1:178" ht="12.75">
      <c r="A9" s="10">
        <v>6</v>
      </c>
      <c r="B9" s="11" t="s">
        <v>108</v>
      </c>
      <c r="C9" s="12"/>
      <c r="D9" s="16">
        <v>0</v>
      </c>
      <c r="E9" s="17">
        <v>0</v>
      </c>
      <c r="F9" s="17">
        <v>0</v>
      </c>
      <c r="G9" s="17">
        <v>0</v>
      </c>
      <c r="H9" s="17">
        <v>0</v>
      </c>
      <c r="I9" s="17">
        <v>1</v>
      </c>
      <c r="J9" s="17">
        <v>0</v>
      </c>
      <c r="K9" s="17">
        <v>0</v>
      </c>
      <c r="L9" s="17">
        <v>0</v>
      </c>
      <c r="M9" s="17">
        <v>0</v>
      </c>
      <c r="N9" s="17">
        <v>1</v>
      </c>
      <c r="O9" s="17">
        <v>1</v>
      </c>
      <c r="P9" s="17">
        <v>0</v>
      </c>
      <c r="Q9" s="17">
        <v>0</v>
      </c>
      <c r="R9" s="17">
        <v>0</v>
      </c>
      <c r="S9" s="17">
        <v>0</v>
      </c>
      <c r="T9" s="17">
        <v>1</v>
      </c>
      <c r="U9" s="16">
        <v>0</v>
      </c>
      <c r="V9" s="17">
        <v>0</v>
      </c>
      <c r="W9" s="17">
        <v>1</v>
      </c>
      <c r="X9" s="17">
        <v>1</v>
      </c>
      <c r="Y9" s="17">
        <v>0</v>
      </c>
      <c r="Z9" s="17">
        <v>0</v>
      </c>
      <c r="AA9" s="17">
        <v>1</v>
      </c>
      <c r="AB9" s="17">
        <v>0</v>
      </c>
      <c r="AC9" s="17">
        <v>0</v>
      </c>
      <c r="AD9" s="17">
        <v>0</v>
      </c>
      <c r="AE9" s="17">
        <v>1</v>
      </c>
      <c r="AF9" s="17">
        <v>0</v>
      </c>
      <c r="AG9" s="17">
        <v>0</v>
      </c>
      <c r="AH9" s="17">
        <v>1</v>
      </c>
      <c r="AI9" s="17">
        <v>1</v>
      </c>
      <c r="AJ9" s="17">
        <v>0</v>
      </c>
      <c r="AK9" s="17">
        <v>0</v>
      </c>
      <c r="AL9" s="17">
        <v>1</v>
      </c>
      <c r="AM9" s="17">
        <v>1</v>
      </c>
      <c r="AN9" s="17">
        <v>1</v>
      </c>
      <c r="AO9" s="17">
        <v>1</v>
      </c>
      <c r="AP9" s="17">
        <v>1</v>
      </c>
      <c r="AQ9" s="17">
        <v>0</v>
      </c>
      <c r="AR9" s="17">
        <v>0</v>
      </c>
      <c r="AS9" s="17">
        <v>0</v>
      </c>
      <c r="AT9" s="17">
        <v>1</v>
      </c>
      <c r="AU9" s="17">
        <v>0</v>
      </c>
      <c r="AV9" s="17">
        <v>0</v>
      </c>
      <c r="AW9" s="17">
        <v>0</v>
      </c>
      <c r="AX9" s="18">
        <v>0</v>
      </c>
      <c r="AY9" s="26">
        <v>0</v>
      </c>
      <c r="AZ9" s="16">
        <v>0</v>
      </c>
      <c r="BA9" s="17">
        <v>0</v>
      </c>
      <c r="BB9" s="17">
        <v>0</v>
      </c>
      <c r="BC9" s="17">
        <v>0</v>
      </c>
      <c r="BD9" s="17">
        <v>0</v>
      </c>
      <c r="BE9" s="17">
        <v>0</v>
      </c>
      <c r="BF9" s="17">
        <v>0</v>
      </c>
      <c r="BG9" s="17">
        <v>0</v>
      </c>
      <c r="BH9" s="18">
        <v>0</v>
      </c>
      <c r="BI9" s="19">
        <v>0</v>
      </c>
      <c r="BJ9" s="48">
        <f t="shared" si="17"/>
        <v>13</v>
      </c>
      <c r="BK9" s="51">
        <f t="shared" si="0"/>
        <v>0.22413793103448276</v>
      </c>
      <c r="BL9" s="17">
        <f t="shared" si="1"/>
        <v>3</v>
      </c>
      <c r="BM9" s="55">
        <f t="shared" si="2"/>
        <v>0.13636363636363635</v>
      </c>
      <c r="BN9" s="10">
        <f t="shared" si="3"/>
        <v>2</v>
      </c>
      <c r="BO9" s="107">
        <f t="shared" si="4"/>
        <v>0.18181818181818182</v>
      </c>
      <c r="BP9" s="10">
        <f t="shared" si="5"/>
        <v>5</v>
      </c>
      <c r="BQ9" s="56">
        <f t="shared" si="6"/>
        <v>0.38461538461538464</v>
      </c>
      <c r="BR9" s="10">
        <f t="shared" si="7"/>
        <v>2</v>
      </c>
      <c r="BS9" s="56">
        <f t="shared" si="8"/>
        <v>0.3333333333333333</v>
      </c>
      <c r="BT9" s="101">
        <f t="shared" si="9"/>
        <v>2</v>
      </c>
      <c r="BU9" s="59">
        <f t="shared" si="10"/>
        <v>0.3333333333333333</v>
      </c>
      <c r="BV9" s="101">
        <f t="shared" si="11"/>
        <v>2</v>
      </c>
      <c r="BW9" s="59">
        <f t="shared" si="12"/>
        <v>0.4</v>
      </c>
      <c r="BX9" s="101">
        <f t="shared" si="13"/>
        <v>1</v>
      </c>
      <c r="BY9" s="59">
        <f t="shared" si="14"/>
        <v>0.2</v>
      </c>
      <c r="BZ9" s="104">
        <f t="shared" si="15"/>
        <v>4</v>
      </c>
      <c r="CA9" s="59">
        <f t="shared" si="16"/>
        <v>0.5</v>
      </c>
      <c r="CB9" s="71"/>
      <c r="CC9" s="71"/>
      <c r="CD9" s="71"/>
      <c r="CE9" s="71"/>
      <c r="CF9" s="71"/>
      <c r="CG9" s="71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</row>
    <row r="10" spans="1:178" ht="12.75">
      <c r="A10" s="10">
        <v>7</v>
      </c>
      <c r="B10" s="11" t="s">
        <v>109</v>
      </c>
      <c r="C10" s="12"/>
      <c r="D10" s="16">
        <v>0</v>
      </c>
      <c r="E10" s="17">
        <v>0</v>
      </c>
      <c r="F10" s="17">
        <v>0</v>
      </c>
      <c r="G10" s="17">
        <v>0</v>
      </c>
      <c r="H10" s="17">
        <v>0</v>
      </c>
      <c r="I10" s="17">
        <v>1</v>
      </c>
      <c r="J10" s="17">
        <v>0</v>
      </c>
      <c r="K10" s="17">
        <v>0</v>
      </c>
      <c r="L10" s="17">
        <v>0</v>
      </c>
      <c r="M10" s="17">
        <v>0</v>
      </c>
      <c r="N10" s="17">
        <v>1</v>
      </c>
      <c r="O10" s="17">
        <v>1</v>
      </c>
      <c r="P10" s="17">
        <v>0</v>
      </c>
      <c r="Q10" s="17">
        <v>0</v>
      </c>
      <c r="R10" s="17">
        <v>1</v>
      </c>
      <c r="S10" s="17">
        <v>0</v>
      </c>
      <c r="T10" s="17">
        <v>0</v>
      </c>
      <c r="U10" s="16">
        <v>0</v>
      </c>
      <c r="V10" s="17">
        <v>0</v>
      </c>
      <c r="W10" s="17">
        <v>1</v>
      </c>
      <c r="X10" s="17">
        <v>0</v>
      </c>
      <c r="Y10" s="17">
        <v>0</v>
      </c>
      <c r="Z10" s="17">
        <v>0</v>
      </c>
      <c r="AA10" s="17">
        <v>1</v>
      </c>
      <c r="AB10" s="17">
        <v>1</v>
      </c>
      <c r="AC10" s="17">
        <v>0</v>
      </c>
      <c r="AD10" s="17">
        <v>0</v>
      </c>
      <c r="AE10" s="17">
        <v>0</v>
      </c>
      <c r="AF10" s="17">
        <v>0</v>
      </c>
      <c r="AG10" s="17">
        <v>1</v>
      </c>
      <c r="AH10" s="17">
        <v>0</v>
      </c>
      <c r="AI10" s="17">
        <v>1</v>
      </c>
      <c r="AJ10" s="17">
        <v>0</v>
      </c>
      <c r="AK10" s="17">
        <v>0</v>
      </c>
      <c r="AL10" s="17">
        <v>1</v>
      </c>
      <c r="AM10" s="17">
        <v>0</v>
      </c>
      <c r="AN10" s="17">
        <v>1</v>
      </c>
      <c r="AO10" s="17">
        <v>1</v>
      </c>
      <c r="AP10" s="17">
        <v>1</v>
      </c>
      <c r="AQ10" s="17">
        <v>0</v>
      </c>
      <c r="AR10" s="17">
        <v>0</v>
      </c>
      <c r="AS10" s="17">
        <v>0</v>
      </c>
      <c r="AT10" s="17">
        <v>1</v>
      </c>
      <c r="AU10" s="17">
        <v>1</v>
      </c>
      <c r="AV10" s="17">
        <v>0</v>
      </c>
      <c r="AW10" s="17">
        <v>1</v>
      </c>
      <c r="AX10" s="18">
        <v>0</v>
      </c>
      <c r="AY10" s="26">
        <v>1</v>
      </c>
      <c r="AZ10" s="16">
        <v>0</v>
      </c>
      <c r="BA10" s="17">
        <v>0</v>
      </c>
      <c r="BB10" s="17">
        <v>0</v>
      </c>
      <c r="BC10" s="17">
        <v>0</v>
      </c>
      <c r="BD10" s="17">
        <v>0</v>
      </c>
      <c r="BE10" s="17">
        <v>0</v>
      </c>
      <c r="BF10" s="17">
        <v>0</v>
      </c>
      <c r="BG10" s="17">
        <v>1</v>
      </c>
      <c r="BH10" s="18">
        <v>0</v>
      </c>
      <c r="BI10" s="19">
        <v>0</v>
      </c>
      <c r="BJ10" s="48">
        <f t="shared" si="17"/>
        <v>11</v>
      </c>
      <c r="BK10" s="102">
        <f t="shared" si="0"/>
        <v>0.1896551724137931</v>
      </c>
      <c r="BL10" s="115">
        <f t="shared" si="1"/>
        <v>4</v>
      </c>
      <c r="BM10" s="106">
        <f t="shared" si="2"/>
        <v>0.18181818181818182</v>
      </c>
      <c r="BN10" s="108">
        <f t="shared" si="3"/>
        <v>2</v>
      </c>
      <c r="BO10" s="107">
        <f t="shared" si="4"/>
        <v>0.18181818181818182</v>
      </c>
      <c r="BP10" s="10">
        <f t="shared" si="5"/>
        <v>3</v>
      </c>
      <c r="BQ10" s="56">
        <f t="shared" si="6"/>
        <v>0.23076923076923078</v>
      </c>
      <c r="BR10" s="10">
        <f t="shared" si="7"/>
        <v>1</v>
      </c>
      <c r="BS10" s="56">
        <f t="shared" si="8"/>
        <v>0.16666666666666666</v>
      </c>
      <c r="BT10" s="101">
        <f t="shared" si="9"/>
        <v>1</v>
      </c>
      <c r="BU10" s="59">
        <f t="shared" si="10"/>
        <v>0.16666666666666666</v>
      </c>
      <c r="BV10" s="101">
        <f t="shared" si="11"/>
        <v>1</v>
      </c>
      <c r="BW10" s="59">
        <f t="shared" si="12"/>
        <v>0.2</v>
      </c>
      <c r="BX10" s="101">
        <f t="shared" si="13"/>
        <v>0</v>
      </c>
      <c r="BY10" s="59">
        <f t="shared" si="14"/>
        <v>0</v>
      </c>
      <c r="BZ10" s="104">
        <f t="shared" si="15"/>
        <v>3</v>
      </c>
      <c r="CA10" s="59">
        <f t="shared" si="16"/>
        <v>0.375</v>
      </c>
      <c r="CB10" s="71"/>
      <c r="CC10" s="71"/>
      <c r="CD10" s="71"/>
      <c r="CE10" s="71"/>
      <c r="CF10" s="71"/>
      <c r="CG10" s="71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</row>
    <row r="11" spans="1:178" ht="12.75">
      <c r="A11" s="10">
        <v>8</v>
      </c>
      <c r="B11" s="11" t="s">
        <v>110</v>
      </c>
      <c r="C11" s="12"/>
      <c r="D11" s="16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1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6">
        <v>0</v>
      </c>
      <c r="V11" s="17">
        <v>0</v>
      </c>
      <c r="W11" s="17">
        <v>1</v>
      </c>
      <c r="X11" s="17">
        <v>0</v>
      </c>
      <c r="Y11" s="17">
        <v>1</v>
      </c>
      <c r="Z11" s="17">
        <v>0</v>
      </c>
      <c r="AA11" s="17">
        <v>1</v>
      </c>
      <c r="AB11" s="17">
        <v>1</v>
      </c>
      <c r="AC11" s="17">
        <v>0</v>
      </c>
      <c r="AD11" s="17">
        <v>1</v>
      </c>
      <c r="AE11" s="17">
        <v>0</v>
      </c>
      <c r="AF11" s="17">
        <v>0</v>
      </c>
      <c r="AG11" s="17">
        <v>1</v>
      </c>
      <c r="AH11" s="17">
        <v>0</v>
      </c>
      <c r="AI11" s="17">
        <v>0</v>
      </c>
      <c r="AJ11" s="17">
        <v>0</v>
      </c>
      <c r="AK11" s="17">
        <v>0</v>
      </c>
      <c r="AL11" s="17">
        <v>1</v>
      </c>
      <c r="AM11" s="17">
        <v>1</v>
      </c>
      <c r="AN11" s="17">
        <v>0</v>
      </c>
      <c r="AO11" s="17">
        <v>1</v>
      </c>
      <c r="AP11" s="17">
        <v>1</v>
      </c>
      <c r="AQ11" s="17">
        <v>0</v>
      </c>
      <c r="AR11" s="17">
        <v>0</v>
      </c>
      <c r="AS11" s="17">
        <v>0</v>
      </c>
      <c r="AT11" s="17">
        <v>1</v>
      </c>
      <c r="AU11" s="17">
        <v>0</v>
      </c>
      <c r="AV11" s="17">
        <v>0</v>
      </c>
      <c r="AW11" s="17">
        <v>0</v>
      </c>
      <c r="AX11" s="18">
        <v>0</v>
      </c>
      <c r="AY11" s="26">
        <v>0</v>
      </c>
      <c r="AZ11" s="16">
        <v>0</v>
      </c>
      <c r="BA11" s="17">
        <v>0</v>
      </c>
      <c r="BB11" s="17">
        <v>0</v>
      </c>
      <c r="BC11" s="17">
        <v>0</v>
      </c>
      <c r="BD11" s="17">
        <v>0</v>
      </c>
      <c r="BE11" s="17">
        <v>0</v>
      </c>
      <c r="BF11" s="17">
        <v>0</v>
      </c>
      <c r="BG11" s="17">
        <v>0</v>
      </c>
      <c r="BH11" s="18">
        <v>0</v>
      </c>
      <c r="BI11" s="19">
        <v>0</v>
      </c>
      <c r="BJ11" s="48">
        <f t="shared" si="17"/>
        <v>3</v>
      </c>
      <c r="BK11" s="51">
        <f t="shared" si="0"/>
        <v>0.05172413793103448</v>
      </c>
      <c r="BL11" s="17">
        <f t="shared" si="1"/>
        <v>0</v>
      </c>
      <c r="BM11" s="55">
        <f t="shared" si="2"/>
        <v>0</v>
      </c>
      <c r="BN11" s="10">
        <f t="shared" si="3"/>
        <v>1</v>
      </c>
      <c r="BO11" s="56">
        <f t="shared" si="4"/>
        <v>0.09090909090909091</v>
      </c>
      <c r="BP11" s="10">
        <f t="shared" si="5"/>
        <v>1</v>
      </c>
      <c r="BQ11" s="56">
        <f t="shared" si="6"/>
        <v>0.07692307692307693</v>
      </c>
      <c r="BR11" s="10">
        <f t="shared" si="7"/>
        <v>1</v>
      </c>
      <c r="BS11" s="56">
        <f t="shared" si="8"/>
        <v>0.16666666666666666</v>
      </c>
      <c r="BT11" s="101">
        <f t="shared" si="9"/>
        <v>0</v>
      </c>
      <c r="BU11" s="109">
        <f t="shared" si="10"/>
        <v>0</v>
      </c>
      <c r="BV11" s="101">
        <f t="shared" si="11"/>
        <v>0</v>
      </c>
      <c r="BW11" s="59">
        <f t="shared" si="12"/>
        <v>0</v>
      </c>
      <c r="BX11" s="101">
        <f t="shared" si="13"/>
        <v>0</v>
      </c>
      <c r="BY11" s="59">
        <f t="shared" si="14"/>
        <v>0</v>
      </c>
      <c r="BZ11" s="104">
        <f t="shared" si="15"/>
        <v>2</v>
      </c>
      <c r="CA11" s="59">
        <f t="shared" si="16"/>
        <v>0.25</v>
      </c>
      <c r="CB11" s="71"/>
      <c r="CC11" s="71"/>
      <c r="CD11" s="71"/>
      <c r="CE11" s="71"/>
      <c r="CF11" s="71"/>
      <c r="CG11" s="71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</row>
    <row r="12" spans="1:178" ht="12.75">
      <c r="A12" s="10">
        <v>9</v>
      </c>
      <c r="B12" s="11" t="s">
        <v>111</v>
      </c>
      <c r="C12" s="12"/>
      <c r="D12" s="16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1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6">
        <v>0</v>
      </c>
      <c r="V12" s="17">
        <v>0</v>
      </c>
      <c r="W12" s="17">
        <v>1</v>
      </c>
      <c r="X12" s="17">
        <v>0</v>
      </c>
      <c r="Y12" s="17">
        <v>1</v>
      </c>
      <c r="Z12" s="17">
        <v>0</v>
      </c>
      <c r="AA12" s="17">
        <v>1</v>
      </c>
      <c r="AB12" s="17">
        <v>1</v>
      </c>
      <c r="AC12" s="17">
        <v>0</v>
      </c>
      <c r="AD12" s="17">
        <v>1</v>
      </c>
      <c r="AE12" s="17">
        <v>0</v>
      </c>
      <c r="AF12" s="17">
        <v>0</v>
      </c>
      <c r="AG12" s="17">
        <v>1</v>
      </c>
      <c r="AH12" s="17">
        <v>0</v>
      </c>
      <c r="AI12" s="17">
        <v>0</v>
      </c>
      <c r="AJ12" s="17">
        <v>0</v>
      </c>
      <c r="AK12" s="17">
        <v>0</v>
      </c>
      <c r="AL12" s="17">
        <v>1</v>
      </c>
      <c r="AM12" s="17">
        <v>1</v>
      </c>
      <c r="AN12" s="17">
        <v>0</v>
      </c>
      <c r="AO12" s="17">
        <v>1</v>
      </c>
      <c r="AP12" s="17">
        <v>1</v>
      </c>
      <c r="AQ12" s="17">
        <v>0</v>
      </c>
      <c r="AR12" s="17">
        <v>0</v>
      </c>
      <c r="AS12" s="17">
        <v>0</v>
      </c>
      <c r="AT12" s="17">
        <v>1</v>
      </c>
      <c r="AU12" s="17">
        <v>0</v>
      </c>
      <c r="AV12" s="17">
        <v>0</v>
      </c>
      <c r="AW12" s="17">
        <v>0</v>
      </c>
      <c r="AX12" s="18">
        <v>0</v>
      </c>
      <c r="AY12" s="26">
        <v>0</v>
      </c>
      <c r="AZ12" s="16">
        <v>0</v>
      </c>
      <c r="BA12" s="17">
        <v>0</v>
      </c>
      <c r="BB12" s="17">
        <v>0</v>
      </c>
      <c r="BC12" s="17">
        <v>0</v>
      </c>
      <c r="BD12" s="17">
        <v>0</v>
      </c>
      <c r="BE12" s="17">
        <v>0</v>
      </c>
      <c r="BF12" s="17">
        <v>1</v>
      </c>
      <c r="BG12" s="17">
        <v>0</v>
      </c>
      <c r="BH12" s="18">
        <v>0</v>
      </c>
      <c r="BI12" s="19">
        <v>0</v>
      </c>
      <c r="BJ12" s="48">
        <f t="shared" si="17"/>
        <v>4</v>
      </c>
      <c r="BK12" s="102">
        <f t="shared" si="0"/>
        <v>0.06896551724137931</v>
      </c>
      <c r="BL12" s="115">
        <f t="shared" si="1"/>
        <v>1</v>
      </c>
      <c r="BM12" s="106">
        <f t="shared" si="2"/>
        <v>0.045454545454545456</v>
      </c>
      <c r="BN12" s="10">
        <f t="shared" si="3"/>
        <v>1</v>
      </c>
      <c r="BO12" s="56">
        <f t="shared" si="4"/>
        <v>0.09090909090909091</v>
      </c>
      <c r="BP12" s="10">
        <f t="shared" si="5"/>
        <v>1</v>
      </c>
      <c r="BQ12" s="56">
        <f t="shared" si="6"/>
        <v>0.07692307692307693</v>
      </c>
      <c r="BR12" s="10">
        <f t="shared" si="7"/>
        <v>1</v>
      </c>
      <c r="BS12" s="107">
        <f t="shared" si="8"/>
        <v>0.16666666666666666</v>
      </c>
      <c r="BT12" s="101">
        <f t="shared" si="9"/>
        <v>0</v>
      </c>
      <c r="BU12" s="109">
        <f t="shared" si="10"/>
        <v>0</v>
      </c>
      <c r="BV12" s="101">
        <f t="shared" si="11"/>
        <v>0</v>
      </c>
      <c r="BW12" s="107">
        <f t="shared" si="12"/>
        <v>0</v>
      </c>
      <c r="BX12" s="101">
        <f t="shared" si="13"/>
        <v>0</v>
      </c>
      <c r="BY12" s="59">
        <f t="shared" si="14"/>
        <v>0</v>
      </c>
      <c r="BZ12" s="104">
        <f t="shared" si="15"/>
        <v>2</v>
      </c>
      <c r="CA12" s="59">
        <f t="shared" si="16"/>
        <v>0.25</v>
      </c>
      <c r="CB12" s="71"/>
      <c r="CC12" s="71"/>
      <c r="CD12" s="71"/>
      <c r="CE12" s="71"/>
      <c r="CF12" s="71"/>
      <c r="CG12" s="71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</row>
    <row r="13" spans="1:178" ht="12.75">
      <c r="A13" s="10">
        <v>10</v>
      </c>
      <c r="B13" s="11" t="s">
        <v>112</v>
      </c>
      <c r="C13" s="12"/>
      <c r="D13" s="16">
        <v>0</v>
      </c>
      <c r="E13" s="17">
        <v>0</v>
      </c>
      <c r="F13" s="17">
        <v>0</v>
      </c>
      <c r="G13" s="17">
        <v>0</v>
      </c>
      <c r="H13" s="17">
        <v>0</v>
      </c>
      <c r="I13" s="17">
        <v>1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6">
        <v>0</v>
      </c>
      <c r="V13" s="17">
        <v>0</v>
      </c>
      <c r="W13" s="17">
        <v>1</v>
      </c>
      <c r="X13" s="17">
        <v>1</v>
      </c>
      <c r="Y13" s="17">
        <v>1</v>
      </c>
      <c r="Z13" s="17">
        <v>0</v>
      </c>
      <c r="AA13" s="17">
        <v>1</v>
      </c>
      <c r="AB13" s="17">
        <v>1</v>
      </c>
      <c r="AC13" s="17">
        <v>0</v>
      </c>
      <c r="AD13" s="17">
        <v>0</v>
      </c>
      <c r="AE13" s="17">
        <v>0</v>
      </c>
      <c r="AF13" s="17">
        <v>0</v>
      </c>
      <c r="AG13" s="17">
        <v>1</v>
      </c>
      <c r="AH13" s="17">
        <v>1</v>
      </c>
      <c r="AI13" s="17">
        <v>0</v>
      </c>
      <c r="AJ13" s="17">
        <v>0</v>
      </c>
      <c r="AK13" s="17">
        <v>0</v>
      </c>
      <c r="AL13" s="17">
        <v>1</v>
      </c>
      <c r="AM13" s="17">
        <v>0</v>
      </c>
      <c r="AN13" s="17">
        <v>1</v>
      </c>
      <c r="AO13" s="17">
        <v>1</v>
      </c>
      <c r="AP13" s="17">
        <v>1</v>
      </c>
      <c r="AQ13" s="17">
        <v>1</v>
      </c>
      <c r="AR13" s="17">
        <v>0</v>
      </c>
      <c r="AS13" s="17">
        <v>1</v>
      </c>
      <c r="AT13" s="17">
        <v>1</v>
      </c>
      <c r="AU13" s="17">
        <v>1</v>
      </c>
      <c r="AV13" s="17">
        <v>0</v>
      </c>
      <c r="AW13" s="17">
        <v>1</v>
      </c>
      <c r="AX13" s="18">
        <v>0</v>
      </c>
      <c r="AY13" s="26">
        <v>0</v>
      </c>
      <c r="AZ13" s="16">
        <v>1</v>
      </c>
      <c r="BA13" s="17">
        <v>0</v>
      </c>
      <c r="BB13" s="17">
        <v>0</v>
      </c>
      <c r="BC13" s="17">
        <v>0</v>
      </c>
      <c r="BD13" s="17">
        <v>0</v>
      </c>
      <c r="BE13" s="17">
        <v>0</v>
      </c>
      <c r="BF13" s="17">
        <v>0</v>
      </c>
      <c r="BG13" s="17">
        <v>0</v>
      </c>
      <c r="BH13" s="18">
        <v>0</v>
      </c>
      <c r="BI13" s="19">
        <v>0</v>
      </c>
      <c r="BJ13" s="48">
        <f t="shared" si="17"/>
        <v>11</v>
      </c>
      <c r="BK13" s="51">
        <f t="shared" si="0"/>
        <v>0.1896551724137931</v>
      </c>
      <c r="BL13" s="17">
        <f t="shared" si="1"/>
        <v>3</v>
      </c>
      <c r="BM13" s="55">
        <f t="shared" si="2"/>
        <v>0.13636363636363635</v>
      </c>
      <c r="BN13" s="10">
        <f t="shared" si="3"/>
        <v>2</v>
      </c>
      <c r="BO13" s="59">
        <v>0.4</v>
      </c>
      <c r="BP13" s="10">
        <f t="shared" si="5"/>
        <v>3</v>
      </c>
      <c r="BQ13" s="56">
        <f t="shared" si="6"/>
        <v>0.23076923076923078</v>
      </c>
      <c r="BR13" s="10">
        <f t="shared" si="7"/>
        <v>3</v>
      </c>
      <c r="BS13" s="59">
        <f t="shared" si="8"/>
        <v>0.5</v>
      </c>
      <c r="BT13" s="101">
        <f t="shared" si="9"/>
        <v>1</v>
      </c>
      <c r="BU13" s="59">
        <f t="shared" si="10"/>
        <v>0.16666666666666666</v>
      </c>
      <c r="BV13" s="101">
        <f t="shared" si="11"/>
        <v>0</v>
      </c>
      <c r="BW13" s="59">
        <f t="shared" si="12"/>
        <v>0</v>
      </c>
      <c r="BX13" s="101">
        <f t="shared" si="13"/>
        <v>0</v>
      </c>
      <c r="BY13" s="59">
        <f t="shared" si="14"/>
        <v>0</v>
      </c>
      <c r="BZ13" s="104">
        <f t="shared" si="15"/>
        <v>3</v>
      </c>
      <c r="CA13" s="59">
        <f t="shared" si="16"/>
        <v>0.375</v>
      </c>
      <c r="CB13" s="71"/>
      <c r="CC13" s="71"/>
      <c r="CD13" s="71"/>
      <c r="CE13" s="71"/>
      <c r="CF13" s="71"/>
      <c r="CG13" s="71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</row>
    <row r="14" spans="1:178" ht="12.75">
      <c r="A14" s="10">
        <v>11</v>
      </c>
      <c r="B14" s="11" t="s">
        <v>113</v>
      </c>
      <c r="C14" s="12"/>
      <c r="D14" s="16">
        <v>0</v>
      </c>
      <c r="E14" s="17">
        <v>0</v>
      </c>
      <c r="F14" s="17">
        <v>0</v>
      </c>
      <c r="G14" s="17">
        <v>0</v>
      </c>
      <c r="H14" s="17">
        <v>0</v>
      </c>
      <c r="I14" s="17">
        <v>1</v>
      </c>
      <c r="J14" s="17">
        <v>0</v>
      </c>
      <c r="K14" s="17">
        <v>0</v>
      </c>
      <c r="L14" s="17">
        <v>0</v>
      </c>
      <c r="M14" s="17">
        <v>0</v>
      </c>
      <c r="N14" s="17">
        <v>1</v>
      </c>
      <c r="O14" s="17">
        <v>1</v>
      </c>
      <c r="P14" s="17">
        <v>0</v>
      </c>
      <c r="Q14" s="17">
        <v>0</v>
      </c>
      <c r="R14" s="17">
        <v>1</v>
      </c>
      <c r="S14" s="17">
        <v>0</v>
      </c>
      <c r="T14" s="17">
        <v>0</v>
      </c>
      <c r="U14" s="16">
        <v>0</v>
      </c>
      <c r="V14" s="17">
        <v>0</v>
      </c>
      <c r="W14" s="17">
        <v>1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1</v>
      </c>
      <c r="AH14" s="17">
        <v>0</v>
      </c>
      <c r="AI14" s="17">
        <v>1</v>
      </c>
      <c r="AJ14" s="17">
        <v>0</v>
      </c>
      <c r="AK14" s="17">
        <v>0</v>
      </c>
      <c r="AL14" s="17">
        <v>1</v>
      </c>
      <c r="AM14" s="17">
        <v>0</v>
      </c>
      <c r="AN14" s="17">
        <v>1</v>
      </c>
      <c r="AO14" s="17">
        <v>1</v>
      </c>
      <c r="AP14" s="17">
        <v>1</v>
      </c>
      <c r="AQ14" s="17">
        <v>0</v>
      </c>
      <c r="AR14" s="17">
        <v>0</v>
      </c>
      <c r="AS14" s="17">
        <v>0</v>
      </c>
      <c r="AT14" s="17">
        <v>1</v>
      </c>
      <c r="AU14" s="17">
        <v>1</v>
      </c>
      <c r="AV14" s="17">
        <v>0</v>
      </c>
      <c r="AW14" s="17">
        <v>1</v>
      </c>
      <c r="AX14" s="18">
        <v>0</v>
      </c>
      <c r="AY14" s="26">
        <v>1</v>
      </c>
      <c r="AZ14" s="16">
        <v>0</v>
      </c>
      <c r="BA14" s="17">
        <v>0</v>
      </c>
      <c r="BB14" s="17">
        <v>0</v>
      </c>
      <c r="BC14" s="17">
        <v>0</v>
      </c>
      <c r="BD14" s="17">
        <v>0</v>
      </c>
      <c r="BE14" s="17">
        <v>0</v>
      </c>
      <c r="BF14" s="17">
        <v>0</v>
      </c>
      <c r="BG14" s="17">
        <v>1</v>
      </c>
      <c r="BH14" s="18">
        <v>0</v>
      </c>
      <c r="BI14" s="19">
        <v>0</v>
      </c>
      <c r="BJ14" s="48">
        <f t="shared" si="17"/>
        <v>13</v>
      </c>
      <c r="BK14" s="51">
        <f t="shared" si="0"/>
        <v>0.22413793103448276</v>
      </c>
      <c r="BL14" s="17">
        <f t="shared" si="1"/>
        <v>4</v>
      </c>
      <c r="BM14" s="55">
        <f t="shared" si="2"/>
        <v>0.18181818181818182</v>
      </c>
      <c r="BN14" s="10">
        <f t="shared" si="3"/>
        <v>3</v>
      </c>
      <c r="BO14" s="56">
        <f t="shared" si="4"/>
        <v>0.2727272727272727</v>
      </c>
      <c r="BP14" s="10">
        <f t="shared" si="5"/>
        <v>4</v>
      </c>
      <c r="BQ14" s="56">
        <f t="shared" si="6"/>
        <v>0.3076923076923077</v>
      </c>
      <c r="BR14" s="10">
        <f t="shared" si="7"/>
        <v>1</v>
      </c>
      <c r="BS14" s="56">
        <f t="shared" si="8"/>
        <v>0.16666666666666666</v>
      </c>
      <c r="BT14" s="101">
        <f t="shared" si="9"/>
        <v>1</v>
      </c>
      <c r="BU14" s="109">
        <f t="shared" si="10"/>
        <v>0.16666666666666666</v>
      </c>
      <c r="BV14" s="101">
        <f t="shared" si="11"/>
        <v>1</v>
      </c>
      <c r="BW14" s="59">
        <f t="shared" si="12"/>
        <v>0.2</v>
      </c>
      <c r="BX14" s="101">
        <f t="shared" si="13"/>
        <v>0</v>
      </c>
      <c r="BY14" s="59">
        <f t="shared" si="14"/>
        <v>0</v>
      </c>
      <c r="BZ14" s="104">
        <f t="shared" si="15"/>
        <v>3</v>
      </c>
      <c r="CA14" s="59">
        <f t="shared" si="16"/>
        <v>0.375</v>
      </c>
      <c r="CB14" s="71"/>
      <c r="CC14" s="71"/>
      <c r="CD14" s="71"/>
      <c r="CE14" s="71"/>
      <c r="CF14" s="71"/>
      <c r="CG14" s="71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</row>
    <row r="15" spans="1:178" ht="12.75">
      <c r="A15" s="10">
        <v>12</v>
      </c>
      <c r="B15" s="11" t="s">
        <v>114</v>
      </c>
      <c r="C15" s="12"/>
      <c r="D15" s="16">
        <v>0</v>
      </c>
      <c r="E15" s="17">
        <v>1</v>
      </c>
      <c r="F15" s="17">
        <v>0</v>
      </c>
      <c r="G15" s="17">
        <v>0</v>
      </c>
      <c r="H15" s="17">
        <v>1</v>
      </c>
      <c r="I15" s="17">
        <v>1</v>
      </c>
      <c r="J15" s="17">
        <v>0</v>
      </c>
      <c r="K15" s="17">
        <v>1</v>
      </c>
      <c r="L15" s="17">
        <v>1</v>
      </c>
      <c r="M15" s="17">
        <v>0</v>
      </c>
      <c r="N15" s="17">
        <v>1</v>
      </c>
      <c r="O15" s="17">
        <v>1</v>
      </c>
      <c r="P15" s="17">
        <v>1</v>
      </c>
      <c r="Q15" s="17">
        <v>1</v>
      </c>
      <c r="R15" s="17">
        <v>0</v>
      </c>
      <c r="S15" s="17">
        <v>1</v>
      </c>
      <c r="T15" s="17">
        <v>1</v>
      </c>
      <c r="U15" s="16">
        <v>0</v>
      </c>
      <c r="V15" s="17">
        <v>1</v>
      </c>
      <c r="W15" s="17">
        <v>0</v>
      </c>
      <c r="X15" s="17">
        <v>1</v>
      </c>
      <c r="Y15" s="17">
        <v>1</v>
      </c>
      <c r="Z15" s="17">
        <v>1</v>
      </c>
      <c r="AA15" s="17">
        <v>1</v>
      </c>
      <c r="AB15" s="17">
        <v>1</v>
      </c>
      <c r="AC15" s="17">
        <v>1</v>
      </c>
      <c r="AD15" s="17">
        <v>0</v>
      </c>
      <c r="AE15" s="17">
        <v>1</v>
      </c>
      <c r="AF15" s="17">
        <v>0</v>
      </c>
      <c r="AG15" s="17">
        <v>0</v>
      </c>
      <c r="AH15" s="17">
        <v>1</v>
      </c>
      <c r="AI15" s="17">
        <v>1</v>
      </c>
      <c r="AJ15" s="17">
        <v>1</v>
      </c>
      <c r="AK15" s="17">
        <v>1</v>
      </c>
      <c r="AL15" s="17">
        <v>1</v>
      </c>
      <c r="AM15" s="17">
        <v>1</v>
      </c>
      <c r="AN15" s="17">
        <v>1</v>
      </c>
      <c r="AO15" s="17">
        <v>1</v>
      </c>
      <c r="AP15" s="17">
        <v>1</v>
      </c>
      <c r="AQ15" s="17">
        <v>1</v>
      </c>
      <c r="AR15" s="17">
        <v>0</v>
      </c>
      <c r="AS15" s="17">
        <v>0</v>
      </c>
      <c r="AT15" s="17">
        <v>0</v>
      </c>
      <c r="AU15" s="17">
        <v>0</v>
      </c>
      <c r="AV15" s="17">
        <v>1</v>
      </c>
      <c r="AW15" s="17">
        <v>1</v>
      </c>
      <c r="AX15" s="18">
        <v>0</v>
      </c>
      <c r="AY15" s="26">
        <v>1</v>
      </c>
      <c r="AZ15" s="16">
        <v>0</v>
      </c>
      <c r="BA15" s="17">
        <v>0</v>
      </c>
      <c r="BB15" s="17">
        <v>0</v>
      </c>
      <c r="BC15" s="17">
        <v>0</v>
      </c>
      <c r="BD15" s="17">
        <v>1</v>
      </c>
      <c r="BE15" s="17">
        <v>0</v>
      </c>
      <c r="BF15" s="17">
        <v>1</v>
      </c>
      <c r="BG15" s="17">
        <v>1</v>
      </c>
      <c r="BH15" s="18">
        <v>1</v>
      </c>
      <c r="BI15" s="19">
        <v>1</v>
      </c>
      <c r="BJ15" s="48">
        <f t="shared" si="17"/>
        <v>34</v>
      </c>
      <c r="BK15" s="51">
        <f t="shared" si="0"/>
        <v>0.5862068965517241</v>
      </c>
      <c r="BL15" s="17">
        <f t="shared" si="1"/>
        <v>14</v>
      </c>
      <c r="BM15" s="55">
        <f t="shared" si="2"/>
        <v>0.6363636363636364</v>
      </c>
      <c r="BN15" s="10">
        <f t="shared" si="3"/>
        <v>5</v>
      </c>
      <c r="BO15" s="56">
        <f t="shared" si="4"/>
        <v>0.45454545454545453</v>
      </c>
      <c r="BP15" s="10">
        <f t="shared" si="5"/>
        <v>6</v>
      </c>
      <c r="BQ15" s="107">
        <f t="shared" si="6"/>
        <v>0.46153846153846156</v>
      </c>
      <c r="BR15" s="10">
        <f t="shared" si="7"/>
        <v>5</v>
      </c>
      <c r="BS15" s="56">
        <f t="shared" si="8"/>
        <v>0.8333333333333334</v>
      </c>
      <c r="BT15" s="101">
        <f t="shared" si="9"/>
        <v>5</v>
      </c>
      <c r="BU15" s="59">
        <f t="shared" si="10"/>
        <v>0.8333333333333334</v>
      </c>
      <c r="BV15" s="101">
        <f t="shared" si="11"/>
        <v>3</v>
      </c>
      <c r="BW15" s="59">
        <f t="shared" si="12"/>
        <v>0.6</v>
      </c>
      <c r="BX15" s="101">
        <f t="shared" si="13"/>
        <v>4</v>
      </c>
      <c r="BY15" s="59">
        <f t="shared" si="14"/>
        <v>0.8</v>
      </c>
      <c r="BZ15" s="104">
        <f t="shared" si="15"/>
        <v>5</v>
      </c>
      <c r="CA15" s="59">
        <f t="shared" si="16"/>
        <v>0.625</v>
      </c>
      <c r="CB15" s="71"/>
      <c r="CC15" s="71"/>
      <c r="CD15" s="71"/>
      <c r="CE15" s="71"/>
      <c r="CF15" s="71"/>
      <c r="CG15" s="71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</row>
    <row r="16" spans="1:178" ht="12.75">
      <c r="A16" s="10">
        <v>13</v>
      </c>
      <c r="B16" s="11" t="s">
        <v>115</v>
      </c>
      <c r="C16" s="12"/>
      <c r="D16" s="16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1</v>
      </c>
      <c r="O16" s="17">
        <v>1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6">
        <v>0</v>
      </c>
      <c r="V16" s="17">
        <v>0</v>
      </c>
      <c r="W16" s="17">
        <v>0</v>
      </c>
      <c r="X16" s="17">
        <v>1</v>
      </c>
      <c r="Y16" s="17">
        <v>0</v>
      </c>
      <c r="Z16" s="17">
        <v>0</v>
      </c>
      <c r="AA16" s="17">
        <v>1</v>
      </c>
      <c r="AB16" s="17">
        <v>0</v>
      </c>
      <c r="AC16" s="17">
        <v>0</v>
      </c>
      <c r="AD16" s="17">
        <v>1</v>
      </c>
      <c r="AE16" s="17">
        <v>0</v>
      </c>
      <c r="AF16" s="17">
        <v>0</v>
      </c>
      <c r="AG16" s="17">
        <v>0</v>
      </c>
      <c r="AH16" s="17">
        <v>1</v>
      </c>
      <c r="AI16" s="17">
        <v>0</v>
      </c>
      <c r="AJ16" s="17">
        <v>1</v>
      </c>
      <c r="AK16" s="17">
        <v>0</v>
      </c>
      <c r="AL16" s="17">
        <v>1</v>
      </c>
      <c r="AM16" s="17">
        <v>1</v>
      </c>
      <c r="AN16" s="17">
        <v>0</v>
      </c>
      <c r="AO16" s="17">
        <v>1</v>
      </c>
      <c r="AP16" s="17">
        <v>1</v>
      </c>
      <c r="AQ16" s="17">
        <v>0</v>
      </c>
      <c r="AR16" s="17">
        <v>0</v>
      </c>
      <c r="AS16" s="17">
        <v>0</v>
      </c>
      <c r="AT16" s="17">
        <v>1</v>
      </c>
      <c r="AU16" s="17">
        <v>1</v>
      </c>
      <c r="AV16" s="17">
        <v>1</v>
      </c>
      <c r="AW16" s="17">
        <v>0</v>
      </c>
      <c r="AX16" s="18">
        <v>0</v>
      </c>
      <c r="AY16" s="26">
        <v>1</v>
      </c>
      <c r="AZ16" s="16">
        <v>1</v>
      </c>
      <c r="BA16" s="17">
        <v>0</v>
      </c>
      <c r="BB16" s="17">
        <v>0</v>
      </c>
      <c r="BC16" s="17">
        <v>0</v>
      </c>
      <c r="BD16" s="17">
        <v>0</v>
      </c>
      <c r="BE16" s="17">
        <v>1</v>
      </c>
      <c r="BF16" s="17">
        <v>0</v>
      </c>
      <c r="BG16" s="17">
        <v>0</v>
      </c>
      <c r="BH16" s="18">
        <v>0</v>
      </c>
      <c r="BI16" s="19">
        <v>0</v>
      </c>
      <c r="BJ16" s="48">
        <f t="shared" si="17"/>
        <v>14</v>
      </c>
      <c r="BK16" s="51">
        <f t="shared" si="0"/>
        <v>0.2413793103448276</v>
      </c>
      <c r="BL16" s="17">
        <f t="shared" si="1"/>
        <v>5</v>
      </c>
      <c r="BM16" s="55">
        <f t="shared" si="2"/>
        <v>0.22727272727272727</v>
      </c>
      <c r="BN16" s="10">
        <f t="shared" si="3"/>
        <v>3</v>
      </c>
      <c r="BO16" s="56">
        <f t="shared" si="4"/>
        <v>0.2727272727272727</v>
      </c>
      <c r="BP16" s="10">
        <f t="shared" si="5"/>
        <v>2</v>
      </c>
      <c r="BQ16" s="56">
        <f t="shared" si="6"/>
        <v>0.15384615384615385</v>
      </c>
      <c r="BR16" s="10">
        <f t="shared" si="7"/>
        <v>3</v>
      </c>
      <c r="BS16" s="56">
        <f t="shared" si="8"/>
        <v>0.5</v>
      </c>
      <c r="BT16" s="101">
        <f t="shared" si="9"/>
        <v>2</v>
      </c>
      <c r="BU16" s="59">
        <f t="shared" si="10"/>
        <v>0.3333333333333333</v>
      </c>
      <c r="BV16" s="101">
        <f t="shared" si="11"/>
        <v>1</v>
      </c>
      <c r="BW16" s="59">
        <f t="shared" si="12"/>
        <v>0.2</v>
      </c>
      <c r="BX16" s="101">
        <f t="shared" si="13"/>
        <v>0</v>
      </c>
      <c r="BY16" s="59">
        <f t="shared" si="14"/>
        <v>0</v>
      </c>
      <c r="BZ16" s="104">
        <f t="shared" si="15"/>
        <v>1</v>
      </c>
      <c r="CA16" s="59">
        <f t="shared" si="16"/>
        <v>0.125</v>
      </c>
      <c r="CB16" s="71"/>
      <c r="CC16" s="71"/>
      <c r="CD16" s="71"/>
      <c r="CE16" s="71"/>
      <c r="CF16" s="71"/>
      <c r="CG16" s="71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</row>
    <row r="17" spans="1:178" ht="12.75">
      <c r="A17" s="10">
        <v>14</v>
      </c>
      <c r="B17" s="11" t="s">
        <v>116</v>
      </c>
      <c r="C17" s="12"/>
      <c r="D17" s="16">
        <v>0</v>
      </c>
      <c r="E17" s="17">
        <v>1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1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1</v>
      </c>
      <c r="U17" s="16">
        <v>0</v>
      </c>
      <c r="V17" s="17">
        <v>0</v>
      </c>
      <c r="W17" s="17">
        <v>1</v>
      </c>
      <c r="X17" s="17">
        <v>0</v>
      </c>
      <c r="Y17" s="17">
        <v>0</v>
      </c>
      <c r="Z17" s="17">
        <v>0</v>
      </c>
      <c r="AA17" s="17">
        <v>1</v>
      </c>
      <c r="AB17" s="17">
        <v>1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7">
        <v>1</v>
      </c>
      <c r="AK17" s="17">
        <v>0</v>
      </c>
      <c r="AL17" s="17">
        <v>1</v>
      </c>
      <c r="AM17" s="17">
        <v>0</v>
      </c>
      <c r="AN17" s="17">
        <v>0</v>
      </c>
      <c r="AO17" s="17">
        <v>1</v>
      </c>
      <c r="AP17" s="17">
        <v>1</v>
      </c>
      <c r="AQ17" s="17">
        <v>0</v>
      </c>
      <c r="AR17" s="17">
        <v>0</v>
      </c>
      <c r="AS17" s="17">
        <v>0</v>
      </c>
      <c r="AT17" s="17">
        <v>1</v>
      </c>
      <c r="AU17" s="17">
        <v>0</v>
      </c>
      <c r="AV17" s="17">
        <v>0</v>
      </c>
      <c r="AW17" s="17">
        <v>1</v>
      </c>
      <c r="AX17" s="18">
        <v>0</v>
      </c>
      <c r="AY17" s="26">
        <v>0</v>
      </c>
      <c r="AZ17" s="16">
        <v>1</v>
      </c>
      <c r="BA17" s="17">
        <v>0</v>
      </c>
      <c r="BB17" s="17">
        <v>0</v>
      </c>
      <c r="BC17" s="17">
        <v>0</v>
      </c>
      <c r="BD17" s="17">
        <v>0</v>
      </c>
      <c r="BE17" s="17">
        <v>0</v>
      </c>
      <c r="BF17" s="17">
        <v>1</v>
      </c>
      <c r="BG17" s="17">
        <v>0</v>
      </c>
      <c r="BH17" s="18">
        <v>0</v>
      </c>
      <c r="BI17" s="19">
        <v>0</v>
      </c>
      <c r="BJ17" s="48">
        <f t="shared" si="17"/>
        <v>11</v>
      </c>
      <c r="BK17" s="51">
        <f t="shared" si="0"/>
        <v>0.1896551724137931</v>
      </c>
      <c r="BL17" s="17">
        <f t="shared" si="1"/>
        <v>4</v>
      </c>
      <c r="BM17" s="57">
        <f t="shared" si="2"/>
        <v>0.18181818181818182</v>
      </c>
      <c r="BN17" s="10">
        <f t="shared" si="3"/>
        <v>4</v>
      </c>
      <c r="BO17" s="59">
        <f t="shared" si="4"/>
        <v>0.36363636363636365</v>
      </c>
      <c r="BP17" s="10">
        <f t="shared" si="5"/>
        <v>2</v>
      </c>
      <c r="BQ17" s="59">
        <f t="shared" si="6"/>
        <v>0.15384615384615385</v>
      </c>
      <c r="BR17" s="10">
        <f t="shared" si="7"/>
        <v>0</v>
      </c>
      <c r="BS17" s="59">
        <f t="shared" si="8"/>
        <v>0</v>
      </c>
      <c r="BT17" s="101">
        <f t="shared" si="9"/>
        <v>1</v>
      </c>
      <c r="BU17" s="59">
        <f t="shared" si="10"/>
        <v>0.16666666666666666</v>
      </c>
      <c r="BV17" s="101">
        <f t="shared" si="11"/>
        <v>2</v>
      </c>
      <c r="BW17" s="107">
        <f t="shared" si="12"/>
        <v>0.4</v>
      </c>
      <c r="BX17" s="101">
        <f t="shared" si="13"/>
        <v>0</v>
      </c>
      <c r="BY17" s="59">
        <f t="shared" si="14"/>
        <v>0</v>
      </c>
      <c r="BZ17" s="104">
        <f t="shared" si="15"/>
        <v>3</v>
      </c>
      <c r="CA17" s="59">
        <f t="shared" si="16"/>
        <v>0.375</v>
      </c>
      <c r="CB17" s="71"/>
      <c r="CC17" s="71"/>
      <c r="CD17" s="71"/>
      <c r="CE17" s="71"/>
      <c r="CF17" s="71"/>
      <c r="CG17" s="71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</row>
    <row r="18" spans="1:178" ht="12.75">
      <c r="A18" s="10">
        <v>15</v>
      </c>
      <c r="B18" s="11" t="s">
        <v>117</v>
      </c>
      <c r="C18" s="12"/>
      <c r="D18" s="16">
        <v>1</v>
      </c>
      <c r="E18" s="17">
        <v>1</v>
      </c>
      <c r="F18" s="17">
        <v>0</v>
      </c>
      <c r="G18" s="17">
        <v>0</v>
      </c>
      <c r="H18" s="17">
        <v>1</v>
      </c>
      <c r="I18" s="17">
        <v>1</v>
      </c>
      <c r="J18" s="17">
        <v>1</v>
      </c>
      <c r="K18" s="17">
        <v>1</v>
      </c>
      <c r="L18" s="17">
        <v>1</v>
      </c>
      <c r="M18" s="17">
        <v>0</v>
      </c>
      <c r="N18" s="17">
        <v>1</v>
      </c>
      <c r="O18" s="17">
        <v>1</v>
      </c>
      <c r="P18" s="17">
        <v>1</v>
      </c>
      <c r="Q18" s="17">
        <v>1</v>
      </c>
      <c r="R18" s="17">
        <v>0</v>
      </c>
      <c r="S18" s="17">
        <v>1</v>
      </c>
      <c r="T18" s="17">
        <v>1</v>
      </c>
      <c r="U18" s="16">
        <v>0</v>
      </c>
      <c r="V18" s="17">
        <v>0</v>
      </c>
      <c r="W18" s="17">
        <v>0</v>
      </c>
      <c r="X18" s="17">
        <v>1</v>
      </c>
      <c r="Y18" s="17">
        <v>0</v>
      </c>
      <c r="Z18" s="17">
        <v>0</v>
      </c>
      <c r="AA18" s="17">
        <v>1</v>
      </c>
      <c r="AB18" s="17">
        <v>1</v>
      </c>
      <c r="AC18" s="17">
        <v>1</v>
      </c>
      <c r="AD18" s="17">
        <v>1</v>
      </c>
      <c r="AE18" s="17">
        <v>0</v>
      </c>
      <c r="AF18" s="17">
        <v>0</v>
      </c>
      <c r="AG18" s="17">
        <v>1</v>
      </c>
      <c r="AH18" s="17">
        <v>0</v>
      </c>
      <c r="AI18" s="17">
        <v>1</v>
      </c>
      <c r="AJ18" s="17">
        <v>0</v>
      </c>
      <c r="AK18" s="17">
        <v>1</v>
      </c>
      <c r="AL18" s="17">
        <v>1</v>
      </c>
      <c r="AM18" s="17">
        <v>1</v>
      </c>
      <c r="AN18" s="17">
        <v>0</v>
      </c>
      <c r="AO18" s="17">
        <v>1</v>
      </c>
      <c r="AP18" s="17">
        <v>1</v>
      </c>
      <c r="AQ18" s="17">
        <v>1</v>
      </c>
      <c r="AR18" s="17">
        <v>0</v>
      </c>
      <c r="AS18" s="17">
        <v>0</v>
      </c>
      <c r="AT18" s="17">
        <v>1</v>
      </c>
      <c r="AU18" s="17">
        <v>1</v>
      </c>
      <c r="AV18" s="17">
        <v>0</v>
      </c>
      <c r="AW18" s="17">
        <v>1</v>
      </c>
      <c r="AX18" s="18">
        <v>1</v>
      </c>
      <c r="AY18" s="26">
        <v>1</v>
      </c>
      <c r="AZ18" s="16">
        <v>1</v>
      </c>
      <c r="BA18" s="17">
        <v>1</v>
      </c>
      <c r="BB18" s="17">
        <v>1</v>
      </c>
      <c r="BC18" s="17">
        <v>1</v>
      </c>
      <c r="BD18" s="17">
        <v>1</v>
      </c>
      <c r="BE18" s="17">
        <v>0</v>
      </c>
      <c r="BF18" s="17">
        <v>1</v>
      </c>
      <c r="BG18" s="17">
        <v>1</v>
      </c>
      <c r="BH18" s="18">
        <v>1</v>
      </c>
      <c r="BI18" s="19">
        <v>1</v>
      </c>
      <c r="BJ18" s="48">
        <f t="shared" si="17"/>
        <v>33</v>
      </c>
      <c r="BK18" s="114">
        <f t="shared" si="0"/>
        <v>0.5689655172413793</v>
      </c>
      <c r="BL18" s="17">
        <f t="shared" si="1"/>
        <v>18</v>
      </c>
      <c r="BM18" s="113">
        <f t="shared" si="2"/>
        <v>0.8181818181818182</v>
      </c>
      <c r="BN18" s="10">
        <f t="shared" si="3"/>
        <v>2</v>
      </c>
      <c r="BO18" s="56">
        <f t="shared" si="4"/>
        <v>0.18181818181818182</v>
      </c>
      <c r="BP18" s="10">
        <f t="shared" si="5"/>
        <v>5</v>
      </c>
      <c r="BQ18" s="56">
        <f t="shared" si="6"/>
        <v>0.38461538461538464</v>
      </c>
      <c r="BR18" s="10">
        <f t="shared" si="7"/>
        <v>3</v>
      </c>
      <c r="BS18" s="109">
        <f t="shared" si="8"/>
        <v>0.5</v>
      </c>
      <c r="BT18" s="101">
        <f t="shared" si="9"/>
        <v>6</v>
      </c>
      <c r="BU18" s="109">
        <f t="shared" si="10"/>
        <v>1</v>
      </c>
      <c r="BV18" s="101">
        <f t="shared" si="11"/>
        <v>4</v>
      </c>
      <c r="BW18" s="59">
        <f t="shared" si="12"/>
        <v>0.8</v>
      </c>
      <c r="BX18" s="101">
        <f t="shared" si="13"/>
        <v>2</v>
      </c>
      <c r="BY18" s="59">
        <f t="shared" si="14"/>
        <v>0.4</v>
      </c>
      <c r="BZ18" s="104">
        <f t="shared" si="15"/>
        <v>5</v>
      </c>
      <c r="CA18" s="59">
        <f t="shared" si="16"/>
        <v>0.625</v>
      </c>
      <c r="CB18" s="71"/>
      <c r="CC18" s="71"/>
      <c r="CD18" s="71"/>
      <c r="CE18" s="71"/>
      <c r="CF18" s="71"/>
      <c r="CG18" s="71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</row>
    <row r="19" spans="1:178" ht="12.75">
      <c r="A19" s="10">
        <v>16</v>
      </c>
      <c r="B19" s="11" t="s">
        <v>118</v>
      </c>
      <c r="C19" s="12"/>
      <c r="D19" s="16">
        <v>1</v>
      </c>
      <c r="E19" s="17">
        <v>0</v>
      </c>
      <c r="F19" s="17">
        <v>1</v>
      </c>
      <c r="G19" s="17">
        <v>0</v>
      </c>
      <c r="H19" s="17">
        <v>1</v>
      </c>
      <c r="I19" s="17">
        <v>0</v>
      </c>
      <c r="J19" s="17">
        <v>0</v>
      </c>
      <c r="K19" s="17">
        <v>1</v>
      </c>
      <c r="L19" s="17">
        <v>0</v>
      </c>
      <c r="M19" s="17">
        <v>0</v>
      </c>
      <c r="N19" s="17">
        <v>1</v>
      </c>
      <c r="O19" s="17">
        <v>0</v>
      </c>
      <c r="P19" s="17">
        <v>0</v>
      </c>
      <c r="Q19" s="17">
        <v>0</v>
      </c>
      <c r="R19" s="17">
        <v>1</v>
      </c>
      <c r="S19" s="17">
        <v>0</v>
      </c>
      <c r="T19" s="17">
        <v>1</v>
      </c>
      <c r="U19" s="16">
        <v>0</v>
      </c>
      <c r="V19" s="17">
        <v>0</v>
      </c>
      <c r="W19" s="17">
        <v>1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1</v>
      </c>
      <c r="AF19" s="17">
        <v>0</v>
      </c>
      <c r="AG19" s="17">
        <v>1</v>
      </c>
      <c r="AH19" s="17">
        <v>1</v>
      </c>
      <c r="AI19" s="17">
        <v>1</v>
      </c>
      <c r="AJ19" s="17">
        <v>1</v>
      </c>
      <c r="AK19" s="17">
        <v>0</v>
      </c>
      <c r="AL19" s="17">
        <v>0</v>
      </c>
      <c r="AM19" s="17">
        <v>1</v>
      </c>
      <c r="AN19" s="17">
        <v>1</v>
      </c>
      <c r="AO19" s="17">
        <v>1</v>
      </c>
      <c r="AP19" s="17">
        <v>1</v>
      </c>
      <c r="AQ19" s="17">
        <v>0</v>
      </c>
      <c r="AR19" s="17">
        <v>0</v>
      </c>
      <c r="AS19" s="17">
        <v>0</v>
      </c>
      <c r="AT19" s="17">
        <v>0</v>
      </c>
      <c r="AU19" s="17">
        <v>0</v>
      </c>
      <c r="AV19" s="17">
        <v>0</v>
      </c>
      <c r="AW19" s="17">
        <v>0</v>
      </c>
      <c r="AX19" s="18">
        <v>0</v>
      </c>
      <c r="AY19" s="26">
        <v>0</v>
      </c>
      <c r="AZ19" s="16">
        <v>1</v>
      </c>
      <c r="BA19" s="17">
        <v>1</v>
      </c>
      <c r="BB19" s="17">
        <v>0</v>
      </c>
      <c r="BC19" s="17">
        <v>1</v>
      </c>
      <c r="BD19" s="17">
        <v>0</v>
      </c>
      <c r="BE19" s="17">
        <v>0</v>
      </c>
      <c r="BF19" s="17">
        <v>1</v>
      </c>
      <c r="BG19" s="17">
        <v>0</v>
      </c>
      <c r="BH19" s="18">
        <v>0</v>
      </c>
      <c r="BI19" s="19">
        <v>1</v>
      </c>
      <c r="BJ19" s="48">
        <f t="shared" si="17"/>
        <v>23</v>
      </c>
      <c r="BK19" s="51">
        <f t="shared" si="0"/>
        <v>0.39655172413793105</v>
      </c>
      <c r="BL19" s="17">
        <f t="shared" si="1"/>
        <v>6</v>
      </c>
      <c r="BM19" s="55">
        <f t="shared" si="2"/>
        <v>0.2727272727272727</v>
      </c>
      <c r="BN19" s="10">
        <f t="shared" si="3"/>
        <v>5</v>
      </c>
      <c r="BO19" s="56">
        <f t="shared" si="4"/>
        <v>0.45454545454545453</v>
      </c>
      <c r="BP19" s="10">
        <f t="shared" si="5"/>
        <v>8</v>
      </c>
      <c r="BQ19" s="56">
        <f t="shared" si="6"/>
        <v>0.6153846153846154</v>
      </c>
      <c r="BR19" s="10">
        <f t="shared" si="7"/>
        <v>2</v>
      </c>
      <c r="BS19" s="56">
        <f t="shared" si="8"/>
        <v>0.3333333333333333</v>
      </c>
      <c r="BT19" s="110">
        <f t="shared" si="9"/>
        <v>0</v>
      </c>
      <c r="BU19" s="109">
        <f t="shared" si="10"/>
        <v>0</v>
      </c>
      <c r="BV19" s="110">
        <f t="shared" si="11"/>
        <v>4</v>
      </c>
      <c r="BW19" s="109">
        <f t="shared" si="12"/>
        <v>0.8</v>
      </c>
      <c r="BX19" s="110">
        <f t="shared" si="13"/>
        <v>1</v>
      </c>
      <c r="BY19" s="109">
        <f t="shared" si="14"/>
        <v>0.2</v>
      </c>
      <c r="BZ19" s="104">
        <f t="shared" si="15"/>
        <v>4</v>
      </c>
      <c r="CA19" s="59">
        <f t="shared" si="16"/>
        <v>0.5</v>
      </c>
      <c r="CB19" s="71"/>
      <c r="CC19" s="71"/>
      <c r="CD19" s="71"/>
      <c r="CE19" s="71"/>
      <c r="CF19" s="71"/>
      <c r="CG19" s="71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</row>
    <row r="20" spans="1:178" ht="12.75">
      <c r="A20" s="10">
        <v>17</v>
      </c>
      <c r="B20" s="11" t="s">
        <v>119</v>
      </c>
      <c r="C20" s="12"/>
      <c r="D20" s="16">
        <v>1</v>
      </c>
      <c r="E20" s="17">
        <v>0</v>
      </c>
      <c r="F20" s="17">
        <v>1</v>
      </c>
      <c r="G20" s="17">
        <v>0</v>
      </c>
      <c r="H20" s="17">
        <v>0</v>
      </c>
      <c r="I20" s="17">
        <v>1</v>
      </c>
      <c r="J20" s="17">
        <v>0</v>
      </c>
      <c r="K20" s="17">
        <v>1</v>
      </c>
      <c r="L20" s="17">
        <v>0</v>
      </c>
      <c r="M20" s="17">
        <v>0</v>
      </c>
      <c r="N20" s="17">
        <v>1</v>
      </c>
      <c r="O20" s="17">
        <v>1</v>
      </c>
      <c r="P20" s="17">
        <v>0</v>
      </c>
      <c r="Q20" s="17">
        <v>0</v>
      </c>
      <c r="R20" s="17">
        <v>1</v>
      </c>
      <c r="S20" s="17">
        <v>0</v>
      </c>
      <c r="T20" s="17">
        <v>1</v>
      </c>
      <c r="U20" s="16">
        <v>0</v>
      </c>
      <c r="V20" s="17">
        <v>0</v>
      </c>
      <c r="W20" s="17">
        <v>1</v>
      </c>
      <c r="X20" s="17">
        <v>1</v>
      </c>
      <c r="Y20" s="17">
        <v>1</v>
      </c>
      <c r="Z20" s="17">
        <v>0</v>
      </c>
      <c r="AA20" s="17">
        <v>1</v>
      </c>
      <c r="AB20" s="17">
        <v>0</v>
      </c>
      <c r="AC20" s="17">
        <v>1</v>
      </c>
      <c r="AD20" s="17">
        <v>0</v>
      </c>
      <c r="AE20" s="17">
        <v>0</v>
      </c>
      <c r="AF20" s="17">
        <v>0</v>
      </c>
      <c r="AG20" s="17">
        <v>1</v>
      </c>
      <c r="AH20" s="17">
        <v>1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1</v>
      </c>
      <c r="AO20" s="17">
        <v>1</v>
      </c>
      <c r="AP20" s="17">
        <v>1</v>
      </c>
      <c r="AQ20" s="17">
        <v>0</v>
      </c>
      <c r="AR20" s="17">
        <v>0</v>
      </c>
      <c r="AS20" s="17">
        <v>0</v>
      </c>
      <c r="AT20" s="17">
        <v>1</v>
      </c>
      <c r="AU20" s="17">
        <v>0</v>
      </c>
      <c r="AV20" s="17">
        <v>0</v>
      </c>
      <c r="AW20" s="17">
        <v>1</v>
      </c>
      <c r="AX20" s="18">
        <v>0</v>
      </c>
      <c r="AY20" s="26">
        <v>0</v>
      </c>
      <c r="AZ20" s="16">
        <v>0</v>
      </c>
      <c r="BA20" s="17">
        <v>0</v>
      </c>
      <c r="BB20" s="17">
        <v>0</v>
      </c>
      <c r="BC20" s="17">
        <v>0</v>
      </c>
      <c r="BD20" s="17">
        <v>1</v>
      </c>
      <c r="BE20" s="17">
        <v>0</v>
      </c>
      <c r="BF20" s="17">
        <v>1</v>
      </c>
      <c r="BG20" s="17">
        <v>1</v>
      </c>
      <c r="BH20" s="18">
        <v>0</v>
      </c>
      <c r="BI20" s="19">
        <v>0</v>
      </c>
      <c r="BJ20" s="48">
        <f t="shared" si="17"/>
        <v>20</v>
      </c>
      <c r="BK20" s="51">
        <f t="shared" si="0"/>
        <v>0.3448275862068966</v>
      </c>
      <c r="BL20" s="17">
        <f t="shared" si="1"/>
        <v>7</v>
      </c>
      <c r="BM20" s="55">
        <f t="shared" si="2"/>
        <v>0.3181818181818182</v>
      </c>
      <c r="BN20" s="10">
        <f t="shared" si="3"/>
        <v>3</v>
      </c>
      <c r="BO20" s="56">
        <f t="shared" si="4"/>
        <v>0.2727272727272727</v>
      </c>
      <c r="BP20" s="10">
        <f t="shared" si="5"/>
        <v>7</v>
      </c>
      <c r="BQ20" s="56">
        <f t="shared" si="6"/>
        <v>0.5384615384615384</v>
      </c>
      <c r="BR20" s="10">
        <f t="shared" si="7"/>
        <v>2</v>
      </c>
      <c r="BS20" s="56">
        <f t="shared" si="8"/>
        <v>0.3333333333333333</v>
      </c>
      <c r="BT20" s="101">
        <f t="shared" si="9"/>
        <v>3</v>
      </c>
      <c r="BU20" s="59">
        <f t="shared" si="10"/>
        <v>0.5</v>
      </c>
      <c r="BV20" s="101">
        <f t="shared" si="11"/>
        <v>3</v>
      </c>
      <c r="BW20" s="59">
        <f t="shared" si="12"/>
        <v>0.6</v>
      </c>
      <c r="BX20" s="101">
        <f t="shared" si="13"/>
        <v>0</v>
      </c>
      <c r="BY20" s="59">
        <f t="shared" si="14"/>
        <v>0</v>
      </c>
      <c r="BZ20" s="104">
        <f t="shared" si="15"/>
        <v>4</v>
      </c>
      <c r="CA20" s="59">
        <f t="shared" si="16"/>
        <v>0.5</v>
      </c>
      <c r="CB20" s="71"/>
      <c r="CC20" s="71"/>
      <c r="CD20" s="71"/>
      <c r="CE20" s="71"/>
      <c r="CF20" s="71"/>
      <c r="CG20" s="71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</row>
    <row r="21" spans="1:178" ht="12.75">
      <c r="A21" s="10">
        <v>21</v>
      </c>
      <c r="B21" s="11" t="s">
        <v>120</v>
      </c>
      <c r="C21" s="12"/>
      <c r="D21" s="16">
        <v>0</v>
      </c>
      <c r="E21" s="17">
        <v>0</v>
      </c>
      <c r="F21" s="17">
        <v>0</v>
      </c>
      <c r="G21" s="17">
        <v>0</v>
      </c>
      <c r="H21" s="17">
        <v>0</v>
      </c>
      <c r="I21" s="17">
        <v>1</v>
      </c>
      <c r="J21" s="17">
        <v>0</v>
      </c>
      <c r="K21" s="17">
        <v>1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1</v>
      </c>
      <c r="S21" s="17">
        <v>0</v>
      </c>
      <c r="T21" s="17">
        <v>1</v>
      </c>
      <c r="U21" s="16">
        <v>0</v>
      </c>
      <c r="V21" s="17">
        <v>0</v>
      </c>
      <c r="W21" s="17">
        <v>0</v>
      </c>
      <c r="X21" s="17">
        <v>1</v>
      </c>
      <c r="Y21" s="17">
        <v>0</v>
      </c>
      <c r="Z21" s="17">
        <v>1</v>
      </c>
      <c r="AA21" s="17">
        <v>1</v>
      </c>
      <c r="AB21" s="17">
        <v>0</v>
      </c>
      <c r="AC21" s="17">
        <v>1</v>
      </c>
      <c r="AD21" s="17">
        <v>0</v>
      </c>
      <c r="AE21" s="17">
        <v>1</v>
      </c>
      <c r="AF21" s="17">
        <v>0</v>
      </c>
      <c r="AG21" s="17">
        <v>0</v>
      </c>
      <c r="AH21" s="17">
        <v>1</v>
      </c>
      <c r="AI21" s="17">
        <v>1</v>
      </c>
      <c r="AJ21" s="17">
        <v>0</v>
      </c>
      <c r="AK21" s="17">
        <v>0</v>
      </c>
      <c r="AL21" s="17">
        <v>1</v>
      </c>
      <c r="AM21" s="17">
        <v>0</v>
      </c>
      <c r="AN21" s="17">
        <v>1</v>
      </c>
      <c r="AO21" s="17">
        <v>1</v>
      </c>
      <c r="AP21" s="17">
        <v>1</v>
      </c>
      <c r="AQ21" s="17">
        <v>0</v>
      </c>
      <c r="AR21" s="17">
        <v>0</v>
      </c>
      <c r="AS21" s="17">
        <v>0</v>
      </c>
      <c r="AT21" s="17">
        <v>1</v>
      </c>
      <c r="AU21" s="17">
        <v>0</v>
      </c>
      <c r="AV21" s="17">
        <v>0</v>
      </c>
      <c r="AW21" s="17">
        <v>1</v>
      </c>
      <c r="AX21" s="18">
        <v>0</v>
      </c>
      <c r="AY21" s="26">
        <v>1</v>
      </c>
      <c r="AZ21" s="16">
        <v>1</v>
      </c>
      <c r="BA21" s="17">
        <v>0</v>
      </c>
      <c r="BB21" s="17">
        <v>0</v>
      </c>
      <c r="BC21" s="17">
        <v>0</v>
      </c>
      <c r="BD21" s="17">
        <v>1</v>
      </c>
      <c r="BE21" s="17">
        <v>1</v>
      </c>
      <c r="BF21" s="17">
        <v>1</v>
      </c>
      <c r="BG21" s="17">
        <v>0</v>
      </c>
      <c r="BH21" s="18">
        <v>1</v>
      </c>
      <c r="BI21" s="19">
        <v>0</v>
      </c>
      <c r="BJ21" s="48">
        <f t="shared" si="17"/>
        <v>26</v>
      </c>
      <c r="BK21" s="102">
        <v>0.45</v>
      </c>
      <c r="BL21" s="103">
        <f t="shared" si="1"/>
        <v>11</v>
      </c>
      <c r="BM21" s="57">
        <f t="shared" si="2"/>
        <v>0.5</v>
      </c>
      <c r="BN21" s="101">
        <f t="shared" si="3"/>
        <v>5</v>
      </c>
      <c r="BO21" s="59">
        <v>0.5</v>
      </c>
      <c r="BP21" s="101">
        <f t="shared" si="5"/>
        <v>6</v>
      </c>
      <c r="BQ21" s="59">
        <f t="shared" si="6"/>
        <v>0.46153846153846156</v>
      </c>
      <c r="BR21" s="101">
        <f t="shared" si="7"/>
        <v>2</v>
      </c>
      <c r="BS21" s="59">
        <v>0.49</v>
      </c>
      <c r="BT21" s="101">
        <f t="shared" si="9"/>
        <v>2</v>
      </c>
      <c r="BU21" s="59">
        <f t="shared" si="10"/>
        <v>0.3333333333333333</v>
      </c>
      <c r="BV21" s="101">
        <f t="shared" si="11"/>
        <v>3</v>
      </c>
      <c r="BW21" s="59">
        <f t="shared" si="12"/>
        <v>0.6</v>
      </c>
      <c r="BX21" s="101">
        <f t="shared" si="13"/>
        <v>2</v>
      </c>
      <c r="BY21" s="59">
        <f t="shared" si="14"/>
        <v>0.4</v>
      </c>
      <c r="BZ21" s="104">
        <f t="shared" si="15"/>
        <v>5</v>
      </c>
      <c r="CA21" s="59">
        <f t="shared" si="16"/>
        <v>0.625</v>
      </c>
      <c r="CB21" s="71"/>
      <c r="CC21" s="71"/>
      <c r="CD21" s="71"/>
      <c r="CE21" s="71"/>
      <c r="CF21" s="71"/>
      <c r="CG21" s="71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</row>
    <row r="22" spans="1:178" ht="12.75">
      <c r="A22" s="10">
        <v>22</v>
      </c>
      <c r="B22" s="11" t="s">
        <v>121</v>
      </c>
      <c r="C22" s="12"/>
      <c r="D22" s="16">
        <v>1</v>
      </c>
      <c r="E22" s="17">
        <v>0</v>
      </c>
      <c r="F22" s="17">
        <v>1</v>
      </c>
      <c r="G22" s="17">
        <v>0</v>
      </c>
      <c r="H22" s="17">
        <v>0</v>
      </c>
      <c r="I22" s="17">
        <v>1</v>
      </c>
      <c r="J22" s="17">
        <v>0</v>
      </c>
      <c r="K22" s="17">
        <v>1</v>
      </c>
      <c r="L22" s="17">
        <v>0</v>
      </c>
      <c r="M22" s="17">
        <v>0</v>
      </c>
      <c r="N22" s="17">
        <v>1</v>
      </c>
      <c r="O22" s="17">
        <v>1</v>
      </c>
      <c r="P22" s="17">
        <v>1</v>
      </c>
      <c r="Q22" s="17">
        <v>0</v>
      </c>
      <c r="R22" s="17">
        <v>0</v>
      </c>
      <c r="S22" s="17">
        <v>1</v>
      </c>
      <c r="T22" s="17">
        <v>1</v>
      </c>
      <c r="U22" s="16">
        <v>1</v>
      </c>
      <c r="V22" s="17">
        <v>1</v>
      </c>
      <c r="W22" s="17">
        <v>0</v>
      </c>
      <c r="X22" s="17">
        <v>1</v>
      </c>
      <c r="Y22" s="17">
        <v>0</v>
      </c>
      <c r="Z22" s="17">
        <v>1</v>
      </c>
      <c r="AA22" s="17">
        <v>0</v>
      </c>
      <c r="AB22" s="17">
        <v>1</v>
      </c>
      <c r="AC22" s="17">
        <v>1</v>
      </c>
      <c r="AD22" s="17">
        <v>0</v>
      </c>
      <c r="AE22" s="17">
        <v>1</v>
      </c>
      <c r="AF22" s="17">
        <v>0</v>
      </c>
      <c r="AG22" s="17">
        <v>1</v>
      </c>
      <c r="AH22" s="17">
        <v>1</v>
      </c>
      <c r="AI22" s="17">
        <v>1</v>
      </c>
      <c r="AJ22" s="17">
        <v>1</v>
      </c>
      <c r="AK22" s="17">
        <v>1</v>
      </c>
      <c r="AL22" s="17">
        <v>0</v>
      </c>
      <c r="AM22" s="17">
        <v>1</v>
      </c>
      <c r="AN22" s="17">
        <v>1</v>
      </c>
      <c r="AO22" s="17">
        <v>1</v>
      </c>
      <c r="AP22" s="17">
        <v>1</v>
      </c>
      <c r="AQ22" s="17">
        <v>1</v>
      </c>
      <c r="AR22" s="17">
        <v>0</v>
      </c>
      <c r="AS22" s="17">
        <v>1</v>
      </c>
      <c r="AT22" s="17">
        <v>0</v>
      </c>
      <c r="AU22" s="17">
        <v>0</v>
      </c>
      <c r="AV22" s="17">
        <v>1</v>
      </c>
      <c r="AW22" s="17">
        <v>1</v>
      </c>
      <c r="AX22" s="18">
        <v>0</v>
      </c>
      <c r="AY22" s="26">
        <v>1</v>
      </c>
      <c r="AZ22" s="16">
        <v>1</v>
      </c>
      <c r="BA22" s="17">
        <v>1</v>
      </c>
      <c r="BB22" s="17">
        <v>1</v>
      </c>
      <c r="BC22" s="17">
        <v>1</v>
      </c>
      <c r="BD22" s="17">
        <v>1</v>
      </c>
      <c r="BE22" s="17">
        <v>0</v>
      </c>
      <c r="BF22" s="17">
        <v>1</v>
      </c>
      <c r="BG22" s="17">
        <v>1</v>
      </c>
      <c r="BH22" s="18">
        <v>0</v>
      </c>
      <c r="BI22" s="19">
        <v>1</v>
      </c>
      <c r="BJ22" s="48">
        <f t="shared" si="17"/>
        <v>39</v>
      </c>
      <c r="BK22" s="51">
        <f t="shared" si="0"/>
        <v>0.6724137931034483</v>
      </c>
      <c r="BL22" s="17">
        <f t="shared" si="1"/>
        <v>16</v>
      </c>
      <c r="BM22" s="55">
        <f t="shared" si="2"/>
        <v>0.7272727272727273</v>
      </c>
      <c r="BN22" s="10">
        <f t="shared" si="3"/>
        <v>5</v>
      </c>
      <c r="BO22" s="56">
        <f t="shared" si="4"/>
        <v>0.45454545454545453</v>
      </c>
      <c r="BP22" s="10">
        <f t="shared" si="5"/>
        <v>9</v>
      </c>
      <c r="BQ22" s="56">
        <f t="shared" si="6"/>
        <v>0.6923076923076923</v>
      </c>
      <c r="BR22" s="10">
        <f t="shared" si="7"/>
        <v>5</v>
      </c>
      <c r="BS22" s="56">
        <f t="shared" si="8"/>
        <v>0.8333333333333334</v>
      </c>
      <c r="BT22" s="101">
        <f t="shared" si="9"/>
        <v>4</v>
      </c>
      <c r="BU22" s="59">
        <f t="shared" si="10"/>
        <v>0.6666666666666666</v>
      </c>
      <c r="BV22" s="101">
        <f t="shared" si="11"/>
        <v>5</v>
      </c>
      <c r="BW22" s="59">
        <f t="shared" si="12"/>
        <v>1</v>
      </c>
      <c r="BX22" s="101">
        <f t="shared" si="13"/>
        <v>3</v>
      </c>
      <c r="BY22" s="59">
        <f t="shared" si="14"/>
        <v>0.6</v>
      </c>
      <c r="BZ22" s="104">
        <f t="shared" si="15"/>
        <v>5</v>
      </c>
      <c r="CA22" s="59">
        <f t="shared" si="16"/>
        <v>0.625</v>
      </c>
      <c r="CB22" s="71"/>
      <c r="CC22" s="71"/>
      <c r="CD22" s="71"/>
      <c r="CE22" s="71"/>
      <c r="CF22" s="71"/>
      <c r="CG22" s="71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</row>
    <row r="23" spans="1:178" ht="12.75">
      <c r="A23" s="10">
        <v>23</v>
      </c>
      <c r="B23" s="11" t="s">
        <v>122</v>
      </c>
      <c r="C23" s="12"/>
      <c r="D23" s="16">
        <v>0</v>
      </c>
      <c r="E23" s="17">
        <v>0</v>
      </c>
      <c r="F23" s="17">
        <v>0</v>
      </c>
      <c r="G23" s="17">
        <v>0</v>
      </c>
      <c r="H23" s="17">
        <v>0</v>
      </c>
      <c r="I23" s="17">
        <v>1</v>
      </c>
      <c r="J23" s="17">
        <v>0</v>
      </c>
      <c r="K23" s="17">
        <v>1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6">
        <v>0</v>
      </c>
      <c r="V23" s="17">
        <v>0</v>
      </c>
      <c r="W23" s="17">
        <v>1</v>
      </c>
      <c r="X23" s="17">
        <v>1</v>
      </c>
      <c r="Y23" s="17">
        <v>1</v>
      </c>
      <c r="Z23" s="17">
        <v>0</v>
      </c>
      <c r="AA23" s="17">
        <v>1</v>
      </c>
      <c r="AB23" s="17">
        <v>1</v>
      </c>
      <c r="AC23" s="17">
        <v>1</v>
      </c>
      <c r="AD23" s="17">
        <v>0</v>
      </c>
      <c r="AE23" s="17">
        <v>0</v>
      </c>
      <c r="AF23" s="17">
        <v>0</v>
      </c>
      <c r="AG23" s="17">
        <v>1</v>
      </c>
      <c r="AH23" s="17">
        <v>1</v>
      </c>
      <c r="AI23" s="17">
        <v>0</v>
      </c>
      <c r="AJ23" s="17">
        <v>0</v>
      </c>
      <c r="AK23" s="17">
        <v>0</v>
      </c>
      <c r="AL23" s="17">
        <v>1</v>
      </c>
      <c r="AM23" s="17">
        <v>0</v>
      </c>
      <c r="AN23" s="17">
        <v>1</v>
      </c>
      <c r="AO23" s="17">
        <v>1</v>
      </c>
      <c r="AP23" s="17">
        <v>1</v>
      </c>
      <c r="AQ23" s="17">
        <v>1</v>
      </c>
      <c r="AR23" s="17">
        <v>0</v>
      </c>
      <c r="AS23" s="17">
        <v>1</v>
      </c>
      <c r="AT23" s="17">
        <v>1</v>
      </c>
      <c r="AU23" s="17">
        <v>1</v>
      </c>
      <c r="AV23" s="17">
        <v>0</v>
      </c>
      <c r="AW23" s="17">
        <v>1</v>
      </c>
      <c r="AX23" s="18">
        <v>0</v>
      </c>
      <c r="AY23" s="26">
        <v>0</v>
      </c>
      <c r="AZ23" s="16">
        <v>1</v>
      </c>
      <c r="BA23" s="17">
        <v>0</v>
      </c>
      <c r="BB23" s="17">
        <v>0</v>
      </c>
      <c r="BC23" s="17">
        <v>0</v>
      </c>
      <c r="BD23" s="17">
        <v>0</v>
      </c>
      <c r="BE23" s="17">
        <v>0</v>
      </c>
      <c r="BF23" s="17">
        <v>0</v>
      </c>
      <c r="BG23" s="17">
        <v>0</v>
      </c>
      <c r="BH23" s="18">
        <v>0</v>
      </c>
      <c r="BI23" s="19">
        <v>0</v>
      </c>
      <c r="BJ23" s="48">
        <f t="shared" si="17"/>
        <v>13</v>
      </c>
      <c r="BK23" s="51">
        <f t="shared" si="0"/>
        <v>0.22413793103448276</v>
      </c>
      <c r="BL23" s="17">
        <f t="shared" si="1"/>
        <v>4</v>
      </c>
      <c r="BM23" s="57">
        <f t="shared" si="2"/>
        <v>0.18181818181818182</v>
      </c>
      <c r="BN23" s="10">
        <f t="shared" si="3"/>
        <v>2</v>
      </c>
      <c r="BO23" s="59">
        <f t="shared" si="4"/>
        <v>0.18181818181818182</v>
      </c>
      <c r="BP23" s="10">
        <f t="shared" si="5"/>
        <v>3</v>
      </c>
      <c r="BQ23" s="59">
        <f t="shared" si="6"/>
        <v>0.23076923076923078</v>
      </c>
      <c r="BR23" s="10">
        <f t="shared" si="7"/>
        <v>3</v>
      </c>
      <c r="BS23" s="59">
        <f t="shared" si="8"/>
        <v>0.5</v>
      </c>
      <c r="BT23" s="101">
        <f t="shared" si="9"/>
        <v>2</v>
      </c>
      <c r="BU23" s="59">
        <f t="shared" si="10"/>
        <v>0.3333333333333333</v>
      </c>
      <c r="BV23" s="101">
        <f t="shared" si="11"/>
        <v>1</v>
      </c>
      <c r="BW23" s="59">
        <f t="shared" si="12"/>
        <v>0.2</v>
      </c>
      <c r="BX23" s="101">
        <f t="shared" si="13"/>
        <v>0</v>
      </c>
      <c r="BY23" s="59">
        <f t="shared" si="14"/>
        <v>0</v>
      </c>
      <c r="BZ23" s="104">
        <f t="shared" si="15"/>
        <v>3</v>
      </c>
      <c r="CA23" s="59">
        <f t="shared" si="16"/>
        <v>0.375</v>
      </c>
      <c r="CB23" s="71"/>
      <c r="CC23" s="71"/>
      <c r="CD23" s="71"/>
      <c r="CE23" s="71"/>
      <c r="CF23" s="71"/>
      <c r="CG23" s="71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</row>
    <row r="24" spans="1:178" ht="12.75">
      <c r="A24" s="10">
        <v>24</v>
      </c>
      <c r="B24" s="11" t="s">
        <v>123</v>
      </c>
      <c r="C24" s="12"/>
      <c r="D24" s="16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1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1</v>
      </c>
      <c r="U24" s="16">
        <v>0</v>
      </c>
      <c r="V24" s="17">
        <v>0</v>
      </c>
      <c r="W24" s="17">
        <v>1</v>
      </c>
      <c r="X24" s="17">
        <v>1</v>
      </c>
      <c r="Y24" s="17">
        <v>1</v>
      </c>
      <c r="Z24" s="17">
        <v>0</v>
      </c>
      <c r="AA24" s="17">
        <v>1</v>
      </c>
      <c r="AB24" s="17">
        <v>1</v>
      </c>
      <c r="AC24" s="17">
        <v>0</v>
      </c>
      <c r="AD24" s="17">
        <v>0</v>
      </c>
      <c r="AE24" s="17">
        <v>0</v>
      </c>
      <c r="AF24" s="17">
        <v>0</v>
      </c>
      <c r="AG24" s="17">
        <v>1</v>
      </c>
      <c r="AH24" s="17">
        <v>0</v>
      </c>
      <c r="AI24" s="17">
        <v>1</v>
      </c>
      <c r="AJ24" s="17">
        <v>0</v>
      </c>
      <c r="AK24" s="17">
        <v>0</v>
      </c>
      <c r="AL24" s="17">
        <v>1</v>
      </c>
      <c r="AM24" s="17">
        <v>0</v>
      </c>
      <c r="AN24" s="17">
        <v>0</v>
      </c>
      <c r="AO24" s="17">
        <v>0</v>
      </c>
      <c r="AP24" s="17">
        <v>0</v>
      </c>
      <c r="AQ24" s="17">
        <v>1</v>
      </c>
      <c r="AR24" s="17">
        <v>0</v>
      </c>
      <c r="AS24" s="17">
        <v>1</v>
      </c>
      <c r="AT24" s="17">
        <v>1</v>
      </c>
      <c r="AU24" s="17">
        <v>0</v>
      </c>
      <c r="AV24" s="17">
        <v>1</v>
      </c>
      <c r="AW24" s="17">
        <v>0</v>
      </c>
      <c r="AX24" s="18">
        <v>0</v>
      </c>
      <c r="AY24" s="26">
        <v>0</v>
      </c>
      <c r="AZ24" s="16">
        <v>0</v>
      </c>
      <c r="BA24" s="17">
        <v>0</v>
      </c>
      <c r="BB24" s="17">
        <v>0</v>
      </c>
      <c r="BC24" s="17">
        <v>0</v>
      </c>
      <c r="BD24" s="17">
        <v>0</v>
      </c>
      <c r="BE24" s="17">
        <v>0</v>
      </c>
      <c r="BF24" s="17">
        <v>0</v>
      </c>
      <c r="BG24" s="17">
        <v>0</v>
      </c>
      <c r="BH24" s="18">
        <v>0</v>
      </c>
      <c r="BI24" s="19">
        <v>0</v>
      </c>
      <c r="BJ24" s="48">
        <f t="shared" si="17"/>
        <v>11</v>
      </c>
      <c r="BK24" s="51">
        <f t="shared" si="0"/>
        <v>0.1896551724137931</v>
      </c>
      <c r="BL24" s="17">
        <f t="shared" si="1"/>
        <v>1</v>
      </c>
      <c r="BM24" s="57">
        <f t="shared" si="2"/>
        <v>0.045454545454545456</v>
      </c>
      <c r="BN24" s="10">
        <f t="shared" si="3"/>
        <v>4</v>
      </c>
      <c r="BO24" s="59">
        <f t="shared" si="4"/>
        <v>0.36363636363636365</v>
      </c>
      <c r="BP24" s="10">
        <f t="shared" si="5"/>
        <v>4</v>
      </c>
      <c r="BQ24" s="59">
        <f t="shared" si="6"/>
        <v>0.3076923076923077</v>
      </c>
      <c r="BR24" s="10">
        <f t="shared" si="7"/>
        <v>2</v>
      </c>
      <c r="BS24" s="59">
        <f t="shared" si="8"/>
        <v>0.3333333333333333</v>
      </c>
      <c r="BT24" s="101">
        <f t="shared" si="9"/>
        <v>1</v>
      </c>
      <c r="BU24" s="59">
        <f t="shared" si="10"/>
        <v>0.16666666666666666</v>
      </c>
      <c r="BV24" s="101">
        <f t="shared" si="11"/>
        <v>1</v>
      </c>
      <c r="BW24" s="59">
        <f t="shared" si="12"/>
        <v>0.2</v>
      </c>
      <c r="BX24" s="101">
        <f t="shared" si="13"/>
        <v>0</v>
      </c>
      <c r="BY24" s="59">
        <f t="shared" si="14"/>
        <v>0</v>
      </c>
      <c r="BZ24" s="104">
        <f t="shared" si="15"/>
        <v>3</v>
      </c>
      <c r="CA24" s="59">
        <f t="shared" si="16"/>
        <v>0.375</v>
      </c>
      <c r="CB24" s="71"/>
      <c r="CC24" s="71"/>
      <c r="CD24" s="71"/>
      <c r="CE24" s="71"/>
      <c r="CF24" s="71"/>
      <c r="CG24" s="71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</row>
    <row r="25" spans="1:178" ht="12.75">
      <c r="A25" s="10">
        <v>25</v>
      </c>
      <c r="B25" s="11" t="s">
        <v>124</v>
      </c>
      <c r="C25" s="12"/>
      <c r="D25" s="16">
        <v>0</v>
      </c>
      <c r="E25" s="17">
        <v>1</v>
      </c>
      <c r="F25" s="17">
        <v>0</v>
      </c>
      <c r="G25" s="17">
        <v>0</v>
      </c>
      <c r="H25" s="17">
        <v>1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1</v>
      </c>
      <c r="O25" s="17">
        <v>0</v>
      </c>
      <c r="P25" s="17">
        <v>0</v>
      </c>
      <c r="Q25" s="17">
        <v>0</v>
      </c>
      <c r="R25" s="17">
        <v>1</v>
      </c>
      <c r="S25" s="17">
        <v>0</v>
      </c>
      <c r="T25" s="17">
        <v>1</v>
      </c>
      <c r="U25" s="16">
        <v>0</v>
      </c>
      <c r="V25" s="17">
        <v>0</v>
      </c>
      <c r="W25" s="17">
        <v>0</v>
      </c>
      <c r="X25" s="17">
        <v>0</v>
      </c>
      <c r="Y25" s="17">
        <v>1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7">
        <v>1</v>
      </c>
      <c r="AI25" s="17">
        <v>0</v>
      </c>
      <c r="AJ25" s="17">
        <v>0</v>
      </c>
      <c r="AK25" s="17">
        <v>0</v>
      </c>
      <c r="AL25" s="17">
        <v>1</v>
      </c>
      <c r="AM25" s="17">
        <v>1</v>
      </c>
      <c r="AN25" s="17">
        <v>1</v>
      </c>
      <c r="AO25" s="17">
        <v>1</v>
      </c>
      <c r="AP25" s="17">
        <v>1</v>
      </c>
      <c r="AQ25" s="17">
        <v>0</v>
      </c>
      <c r="AR25" s="17">
        <v>0</v>
      </c>
      <c r="AS25" s="17">
        <v>1</v>
      </c>
      <c r="AT25" s="17">
        <v>1</v>
      </c>
      <c r="AU25" s="17">
        <v>0</v>
      </c>
      <c r="AV25" s="17">
        <v>0</v>
      </c>
      <c r="AW25" s="17">
        <v>0</v>
      </c>
      <c r="AX25" s="18">
        <v>0</v>
      </c>
      <c r="AY25" s="26">
        <v>0</v>
      </c>
      <c r="AZ25" s="16">
        <v>1</v>
      </c>
      <c r="BA25" s="17">
        <v>0</v>
      </c>
      <c r="BB25" s="17">
        <v>0</v>
      </c>
      <c r="BC25" s="17">
        <v>0</v>
      </c>
      <c r="BD25" s="17">
        <v>0</v>
      </c>
      <c r="BE25" s="17">
        <v>0</v>
      </c>
      <c r="BF25" s="17">
        <v>0</v>
      </c>
      <c r="BG25" s="17">
        <v>0</v>
      </c>
      <c r="BH25" s="18">
        <v>0</v>
      </c>
      <c r="BI25" s="19">
        <v>0</v>
      </c>
      <c r="BJ25" s="48">
        <f t="shared" si="17"/>
        <v>14</v>
      </c>
      <c r="BK25" s="51">
        <f t="shared" si="0"/>
        <v>0.2413793103448276</v>
      </c>
      <c r="BL25" s="17">
        <f t="shared" si="1"/>
        <v>2</v>
      </c>
      <c r="BM25" s="57">
        <f t="shared" si="2"/>
        <v>0.09090909090909091</v>
      </c>
      <c r="BN25" s="10">
        <f t="shared" si="3"/>
        <v>7</v>
      </c>
      <c r="BO25" s="56">
        <f t="shared" si="4"/>
        <v>0.6363636363636364</v>
      </c>
      <c r="BP25" s="10">
        <f t="shared" si="5"/>
        <v>3</v>
      </c>
      <c r="BQ25" s="56">
        <f t="shared" si="6"/>
        <v>0.23076923076923078</v>
      </c>
      <c r="BR25" s="10">
        <f t="shared" si="7"/>
        <v>2</v>
      </c>
      <c r="BS25" s="56">
        <f t="shared" si="8"/>
        <v>0.3333333333333333</v>
      </c>
      <c r="BT25" s="101">
        <f t="shared" si="9"/>
        <v>1</v>
      </c>
      <c r="BU25" s="59">
        <f t="shared" si="10"/>
        <v>0.16666666666666666</v>
      </c>
      <c r="BV25" s="101">
        <f t="shared" si="11"/>
        <v>1</v>
      </c>
      <c r="BW25" s="59">
        <f t="shared" si="12"/>
        <v>0.2</v>
      </c>
      <c r="BX25" s="101">
        <f t="shared" si="13"/>
        <v>0</v>
      </c>
      <c r="BY25" s="59">
        <f t="shared" si="14"/>
        <v>0</v>
      </c>
      <c r="BZ25" s="104">
        <f t="shared" si="15"/>
        <v>3</v>
      </c>
      <c r="CA25" s="59">
        <f t="shared" si="16"/>
        <v>0.375</v>
      </c>
      <c r="CB25" s="71"/>
      <c r="CC25" s="71"/>
      <c r="CD25" s="71"/>
      <c r="CE25" s="71"/>
      <c r="CF25" s="71"/>
      <c r="CG25" s="71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</row>
    <row r="26" spans="1:178" ht="12.75">
      <c r="A26" s="10">
        <v>26</v>
      </c>
      <c r="B26" s="11" t="s">
        <v>125</v>
      </c>
      <c r="C26" s="12"/>
      <c r="D26" s="16">
        <v>0</v>
      </c>
      <c r="E26" s="17">
        <v>0</v>
      </c>
      <c r="F26" s="17">
        <v>1</v>
      </c>
      <c r="G26" s="17">
        <v>1</v>
      </c>
      <c r="H26" s="17">
        <v>1</v>
      </c>
      <c r="I26" s="17">
        <v>1</v>
      </c>
      <c r="J26" s="17">
        <v>0</v>
      </c>
      <c r="K26" s="17">
        <v>1</v>
      </c>
      <c r="L26" s="17">
        <v>0</v>
      </c>
      <c r="M26" s="17">
        <v>1</v>
      </c>
      <c r="N26" s="17">
        <v>1</v>
      </c>
      <c r="O26" s="17">
        <v>1</v>
      </c>
      <c r="P26" s="17">
        <v>1</v>
      </c>
      <c r="Q26" s="17">
        <v>0</v>
      </c>
      <c r="R26" s="17">
        <v>0</v>
      </c>
      <c r="S26" s="17">
        <v>0</v>
      </c>
      <c r="T26" s="17">
        <v>1</v>
      </c>
      <c r="U26" s="16">
        <v>1</v>
      </c>
      <c r="V26" s="17">
        <v>1</v>
      </c>
      <c r="W26" s="17">
        <v>1</v>
      </c>
      <c r="X26" s="17">
        <v>1</v>
      </c>
      <c r="Y26" s="17">
        <v>0</v>
      </c>
      <c r="Z26" s="17">
        <v>1</v>
      </c>
      <c r="AA26" s="17">
        <v>0</v>
      </c>
      <c r="AB26" s="17">
        <v>1</v>
      </c>
      <c r="AC26" s="17">
        <v>0</v>
      </c>
      <c r="AD26" s="17">
        <v>0</v>
      </c>
      <c r="AE26" s="17">
        <v>0</v>
      </c>
      <c r="AF26" s="17">
        <v>1</v>
      </c>
      <c r="AG26" s="17">
        <v>0</v>
      </c>
      <c r="AH26" s="17">
        <v>1</v>
      </c>
      <c r="AI26" s="17">
        <v>0</v>
      </c>
      <c r="AJ26" s="17">
        <v>1</v>
      </c>
      <c r="AK26" s="17">
        <v>0</v>
      </c>
      <c r="AL26" s="17">
        <v>1</v>
      </c>
      <c r="AM26" s="17">
        <v>0</v>
      </c>
      <c r="AN26" s="17">
        <v>1</v>
      </c>
      <c r="AO26" s="17">
        <v>1</v>
      </c>
      <c r="AP26" s="17">
        <v>1</v>
      </c>
      <c r="AQ26" s="17">
        <v>0</v>
      </c>
      <c r="AR26" s="17">
        <v>0</v>
      </c>
      <c r="AS26" s="17">
        <v>1</v>
      </c>
      <c r="AT26" s="17">
        <v>0</v>
      </c>
      <c r="AU26" s="17">
        <v>1</v>
      </c>
      <c r="AV26" s="17">
        <v>1</v>
      </c>
      <c r="AW26" s="17">
        <v>0</v>
      </c>
      <c r="AX26" s="18">
        <v>0</v>
      </c>
      <c r="AY26" s="26">
        <v>1</v>
      </c>
      <c r="AZ26" s="16">
        <v>1</v>
      </c>
      <c r="BA26" s="16">
        <v>0</v>
      </c>
      <c r="BB26" s="16">
        <v>0</v>
      </c>
      <c r="BC26" s="16">
        <v>1</v>
      </c>
      <c r="BD26" s="16">
        <v>0</v>
      </c>
      <c r="BE26" s="16">
        <v>0</v>
      </c>
      <c r="BF26" s="16">
        <v>1</v>
      </c>
      <c r="BG26" s="16">
        <v>1</v>
      </c>
      <c r="BH26" s="19">
        <v>0</v>
      </c>
      <c r="BI26" s="19">
        <v>0</v>
      </c>
      <c r="BJ26" s="48">
        <f t="shared" si="17"/>
        <v>30</v>
      </c>
      <c r="BK26" s="114">
        <f t="shared" si="0"/>
        <v>0.5172413793103449</v>
      </c>
      <c r="BL26" s="17">
        <f t="shared" si="1"/>
        <v>9</v>
      </c>
      <c r="BM26" s="113">
        <f t="shared" si="2"/>
        <v>0.4090909090909091</v>
      </c>
      <c r="BN26" s="10">
        <f t="shared" si="3"/>
        <v>7</v>
      </c>
      <c r="BO26" s="56">
        <f t="shared" si="4"/>
        <v>0.6363636363636364</v>
      </c>
      <c r="BP26" s="10">
        <f t="shared" si="5"/>
        <v>7</v>
      </c>
      <c r="BQ26" s="56">
        <f t="shared" si="6"/>
        <v>0.5384615384615384</v>
      </c>
      <c r="BR26" s="10">
        <f t="shared" si="7"/>
        <v>3</v>
      </c>
      <c r="BS26" s="56">
        <f t="shared" si="8"/>
        <v>0.5</v>
      </c>
      <c r="BT26" s="101">
        <f t="shared" si="9"/>
        <v>2</v>
      </c>
      <c r="BU26" s="59">
        <f t="shared" si="10"/>
        <v>0.3333333333333333</v>
      </c>
      <c r="BV26" s="101">
        <f t="shared" si="11"/>
        <v>5</v>
      </c>
      <c r="BW26" s="59">
        <f t="shared" si="12"/>
        <v>1</v>
      </c>
      <c r="BX26" s="101">
        <f t="shared" si="13"/>
        <v>2</v>
      </c>
      <c r="BY26" s="59">
        <f t="shared" si="14"/>
        <v>0.4</v>
      </c>
      <c r="BZ26" s="104">
        <f t="shared" si="15"/>
        <v>2</v>
      </c>
      <c r="CA26" s="59">
        <f t="shared" si="16"/>
        <v>0.25</v>
      </c>
      <c r="CB26" s="71"/>
      <c r="CC26" s="71"/>
      <c r="CD26" s="71"/>
      <c r="CE26" s="71"/>
      <c r="CF26" s="71"/>
      <c r="CG26" s="71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</row>
    <row r="27" spans="1:178" ht="12.75">
      <c r="A27" s="10">
        <v>27</v>
      </c>
      <c r="B27" s="11" t="s">
        <v>126</v>
      </c>
      <c r="C27" s="12"/>
      <c r="D27" s="16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1</v>
      </c>
      <c r="K27" s="17">
        <v>0</v>
      </c>
      <c r="L27" s="17">
        <v>1</v>
      </c>
      <c r="M27" s="17">
        <v>0</v>
      </c>
      <c r="N27" s="17">
        <v>0</v>
      </c>
      <c r="O27" s="17">
        <v>1</v>
      </c>
      <c r="P27" s="17">
        <v>0</v>
      </c>
      <c r="Q27" s="17">
        <v>0</v>
      </c>
      <c r="R27" s="17">
        <v>0</v>
      </c>
      <c r="S27" s="17">
        <v>0</v>
      </c>
      <c r="T27" s="17">
        <v>1</v>
      </c>
      <c r="U27" s="16">
        <v>1</v>
      </c>
      <c r="V27" s="17">
        <v>0</v>
      </c>
      <c r="W27" s="17">
        <v>0</v>
      </c>
      <c r="X27" s="17">
        <v>1</v>
      </c>
      <c r="Y27" s="17">
        <v>0</v>
      </c>
      <c r="Z27" s="17">
        <v>0</v>
      </c>
      <c r="AA27" s="17">
        <v>1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1</v>
      </c>
      <c r="AH27" s="17">
        <v>0</v>
      </c>
      <c r="AI27" s="17">
        <v>0</v>
      </c>
      <c r="AJ27" s="17">
        <v>0</v>
      </c>
      <c r="AK27" s="17">
        <v>1</v>
      </c>
      <c r="AL27" s="17">
        <v>1</v>
      </c>
      <c r="AM27" s="17">
        <v>1</v>
      </c>
      <c r="AN27" s="17">
        <v>1</v>
      </c>
      <c r="AO27" s="17">
        <v>1</v>
      </c>
      <c r="AP27" s="17">
        <v>1</v>
      </c>
      <c r="AQ27" s="17">
        <v>0</v>
      </c>
      <c r="AR27" s="17">
        <v>0</v>
      </c>
      <c r="AS27" s="17">
        <v>1</v>
      </c>
      <c r="AT27" s="17">
        <v>1</v>
      </c>
      <c r="AU27" s="17">
        <v>0</v>
      </c>
      <c r="AV27" s="17">
        <v>0</v>
      </c>
      <c r="AW27" s="17">
        <v>0</v>
      </c>
      <c r="AX27" s="18">
        <v>0</v>
      </c>
      <c r="AY27" s="26">
        <v>1</v>
      </c>
      <c r="AZ27" s="16">
        <v>1</v>
      </c>
      <c r="BA27" s="16">
        <v>0</v>
      </c>
      <c r="BB27" s="16">
        <v>0</v>
      </c>
      <c r="BC27" s="16">
        <v>0</v>
      </c>
      <c r="BD27" s="16">
        <v>0</v>
      </c>
      <c r="BE27" s="16">
        <v>0</v>
      </c>
      <c r="BF27" s="16">
        <v>0</v>
      </c>
      <c r="BG27" s="16">
        <v>0</v>
      </c>
      <c r="BH27" s="19">
        <v>0</v>
      </c>
      <c r="BI27" s="19">
        <v>0</v>
      </c>
      <c r="BJ27" s="48">
        <f t="shared" si="17"/>
        <v>17</v>
      </c>
      <c r="BK27" s="51">
        <f t="shared" si="0"/>
        <v>0.29310344827586204</v>
      </c>
      <c r="BL27" s="17">
        <f t="shared" si="1"/>
        <v>5</v>
      </c>
      <c r="BM27" s="57">
        <f t="shared" si="2"/>
        <v>0.22727272727272727</v>
      </c>
      <c r="BN27" s="10">
        <f t="shared" si="3"/>
        <v>3</v>
      </c>
      <c r="BO27" s="59">
        <f t="shared" si="4"/>
        <v>0.2727272727272727</v>
      </c>
      <c r="BP27" s="10">
        <f t="shared" si="5"/>
        <v>4</v>
      </c>
      <c r="BQ27" s="59">
        <f t="shared" si="6"/>
        <v>0.3076923076923077</v>
      </c>
      <c r="BR27" s="10">
        <f t="shared" si="7"/>
        <v>2</v>
      </c>
      <c r="BS27" s="59">
        <f t="shared" si="8"/>
        <v>0.3333333333333333</v>
      </c>
      <c r="BT27" s="101">
        <f t="shared" si="9"/>
        <v>3</v>
      </c>
      <c r="BU27" s="59">
        <f t="shared" si="10"/>
        <v>0.5</v>
      </c>
      <c r="BV27" s="101">
        <f t="shared" si="11"/>
        <v>2</v>
      </c>
      <c r="BW27" s="59">
        <f t="shared" si="12"/>
        <v>0.4</v>
      </c>
      <c r="BX27" s="101">
        <f t="shared" si="13"/>
        <v>2</v>
      </c>
      <c r="BY27" s="59">
        <f t="shared" si="14"/>
        <v>0.4</v>
      </c>
      <c r="BZ27" s="104">
        <f t="shared" si="15"/>
        <v>3</v>
      </c>
      <c r="CA27" s="59">
        <f t="shared" si="16"/>
        <v>0.375</v>
      </c>
      <c r="CB27" s="71"/>
      <c r="CC27" s="71"/>
      <c r="CD27" s="71"/>
      <c r="CE27" s="71"/>
      <c r="CF27" s="71"/>
      <c r="CG27" s="71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</row>
    <row r="28" spans="1:178" ht="12.75">
      <c r="A28" s="10">
        <v>28</v>
      </c>
      <c r="B28" s="11" t="s">
        <v>127</v>
      </c>
      <c r="C28" s="12"/>
      <c r="D28" s="16">
        <v>1</v>
      </c>
      <c r="E28" s="17">
        <v>1</v>
      </c>
      <c r="F28" s="17">
        <v>0</v>
      </c>
      <c r="G28" s="17">
        <v>1</v>
      </c>
      <c r="H28" s="17">
        <v>1</v>
      </c>
      <c r="I28" s="17">
        <v>1</v>
      </c>
      <c r="J28" s="17">
        <v>0</v>
      </c>
      <c r="K28" s="17">
        <v>1</v>
      </c>
      <c r="L28" s="17">
        <v>0</v>
      </c>
      <c r="M28" s="17">
        <v>0</v>
      </c>
      <c r="N28" s="17">
        <v>1</v>
      </c>
      <c r="O28" s="17">
        <v>1</v>
      </c>
      <c r="P28" s="17">
        <v>0</v>
      </c>
      <c r="Q28" s="17">
        <v>0</v>
      </c>
      <c r="R28" s="17">
        <v>0</v>
      </c>
      <c r="S28" s="17">
        <v>1</v>
      </c>
      <c r="T28" s="17">
        <v>1</v>
      </c>
      <c r="U28" s="16">
        <v>1</v>
      </c>
      <c r="V28" s="17">
        <v>1</v>
      </c>
      <c r="W28" s="132">
        <v>0</v>
      </c>
      <c r="X28" s="132">
        <v>1</v>
      </c>
      <c r="Y28" s="132">
        <v>1</v>
      </c>
      <c r="Z28" s="132">
        <v>0</v>
      </c>
      <c r="AA28" s="132">
        <v>1</v>
      </c>
      <c r="AB28" s="17">
        <v>1</v>
      </c>
      <c r="AC28" s="17">
        <v>1</v>
      </c>
      <c r="AD28" s="17">
        <v>1</v>
      </c>
      <c r="AE28" s="17">
        <v>0</v>
      </c>
      <c r="AF28" s="17">
        <v>0</v>
      </c>
      <c r="AG28" s="17">
        <v>1</v>
      </c>
      <c r="AH28" s="17">
        <v>1</v>
      </c>
      <c r="AI28" s="17">
        <v>1</v>
      </c>
      <c r="AJ28" s="17">
        <v>0</v>
      </c>
      <c r="AK28" s="17">
        <v>0</v>
      </c>
      <c r="AL28" s="17">
        <v>1</v>
      </c>
      <c r="AM28" s="17">
        <v>1</v>
      </c>
      <c r="AN28" s="17">
        <v>1</v>
      </c>
      <c r="AO28" s="17">
        <v>1</v>
      </c>
      <c r="AP28" s="17">
        <v>1</v>
      </c>
      <c r="AQ28" s="17">
        <v>0</v>
      </c>
      <c r="AR28" s="17">
        <v>0</v>
      </c>
      <c r="AS28" s="17">
        <v>1</v>
      </c>
      <c r="AT28" s="17">
        <v>1</v>
      </c>
      <c r="AU28" s="17">
        <v>0</v>
      </c>
      <c r="AV28" s="17">
        <v>1</v>
      </c>
      <c r="AW28" s="17">
        <v>1</v>
      </c>
      <c r="AX28" s="18">
        <v>0</v>
      </c>
      <c r="AY28" s="26">
        <v>0</v>
      </c>
      <c r="AZ28" s="16">
        <v>1</v>
      </c>
      <c r="BA28" s="16">
        <v>0</v>
      </c>
      <c r="BB28" s="16">
        <v>0</v>
      </c>
      <c r="BC28" s="16">
        <v>1</v>
      </c>
      <c r="BD28" s="16">
        <v>0</v>
      </c>
      <c r="BE28" s="16">
        <v>1</v>
      </c>
      <c r="BF28" s="16">
        <v>0</v>
      </c>
      <c r="BG28" s="16">
        <v>1</v>
      </c>
      <c r="BH28" s="19">
        <v>1</v>
      </c>
      <c r="BI28" s="19">
        <v>1</v>
      </c>
      <c r="BJ28" s="48">
        <f t="shared" si="17"/>
        <v>29</v>
      </c>
      <c r="BK28" s="51">
        <f t="shared" si="0"/>
        <v>0.5</v>
      </c>
      <c r="BL28" s="17">
        <f t="shared" si="1"/>
        <v>13</v>
      </c>
      <c r="BM28" s="57">
        <f t="shared" si="2"/>
        <v>0.5909090909090909</v>
      </c>
      <c r="BN28" s="10">
        <f t="shared" si="3"/>
        <v>4</v>
      </c>
      <c r="BO28" s="59">
        <f t="shared" si="4"/>
        <v>0.36363636363636365</v>
      </c>
      <c r="BP28" s="101">
        <f t="shared" si="5"/>
        <v>6</v>
      </c>
      <c r="BQ28" s="59">
        <f t="shared" si="6"/>
        <v>0.46153846153846156</v>
      </c>
      <c r="BR28" s="101">
        <f t="shared" si="7"/>
        <v>4</v>
      </c>
      <c r="BS28" s="59">
        <f t="shared" si="8"/>
        <v>0.6666666666666666</v>
      </c>
      <c r="BT28" s="101">
        <f t="shared" si="9"/>
        <v>5</v>
      </c>
      <c r="BU28" s="59">
        <f t="shared" si="10"/>
        <v>0.8333333333333334</v>
      </c>
      <c r="BV28" s="101">
        <f t="shared" si="11"/>
        <v>2</v>
      </c>
      <c r="BW28" s="59">
        <f t="shared" si="12"/>
        <v>0.4</v>
      </c>
      <c r="BX28" s="101">
        <f t="shared" si="13"/>
        <v>1</v>
      </c>
      <c r="BY28" s="59">
        <f t="shared" si="14"/>
        <v>0.2</v>
      </c>
      <c r="BZ28" s="104">
        <f t="shared" si="15"/>
        <v>5</v>
      </c>
      <c r="CA28" s="59">
        <f t="shared" si="16"/>
        <v>0.625</v>
      </c>
      <c r="CB28" s="71"/>
      <c r="CC28" s="71"/>
      <c r="CD28" s="71"/>
      <c r="CE28" s="71"/>
      <c r="CF28" s="71"/>
      <c r="CG28" s="71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</row>
    <row r="29" spans="1:178" ht="13.5" thickBot="1">
      <c r="A29" s="10">
        <v>29</v>
      </c>
      <c r="B29" s="11" t="s">
        <v>131</v>
      </c>
      <c r="C29" s="12"/>
      <c r="D29" s="16">
        <v>1</v>
      </c>
      <c r="E29" s="17">
        <v>0</v>
      </c>
      <c r="F29" s="17">
        <v>0</v>
      </c>
      <c r="G29" s="17">
        <v>0</v>
      </c>
      <c r="H29" s="17">
        <v>0</v>
      </c>
      <c r="I29" s="17">
        <v>1</v>
      </c>
      <c r="J29" s="17">
        <v>0</v>
      </c>
      <c r="K29" s="17">
        <v>0</v>
      </c>
      <c r="L29" s="17">
        <v>0</v>
      </c>
      <c r="M29" s="17">
        <v>0</v>
      </c>
      <c r="N29" s="17">
        <v>1</v>
      </c>
      <c r="O29" s="17">
        <v>1</v>
      </c>
      <c r="P29" s="17">
        <v>0</v>
      </c>
      <c r="Q29" s="17">
        <v>0</v>
      </c>
      <c r="R29" s="17">
        <v>0</v>
      </c>
      <c r="S29" s="17">
        <v>0</v>
      </c>
      <c r="T29" s="17">
        <v>1</v>
      </c>
      <c r="U29" s="16">
        <v>0</v>
      </c>
      <c r="V29" s="17">
        <v>0</v>
      </c>
      <c r="W29" s="17">
        <v>0</v>
      </c>
      <c r="X29" s="17">
        <v>1</v>
      </c>
      <c r="Y29" s="17">
        <v>1</v>
      </c>
      <c r="Z29" s="17">
        <v>0</v>
      </c>
      <c r="AA29" s="17">
        <v>1</v>
      </c>
      <c r="AB29" s="17">
        <v>1</v>
      </c>
      <c r="AC29" s="17">
        <v>0</v>
      </c>
      <c r="AD29" s="17">
        <v>0</v>
      </c>
      <c r="AE29" s="17">
        <v>0</v>
      </c>
      <c r="AF29" s="17">
        <v>0</v>
      </c>
      <c r="AG29" s="17">
        <v>1</v>
      </c>
      <c r="AH29" s="17">
        <v>0</v>
      </c>
      <c r="AI29" s="17">
        <v>0</v>
      </c>
      <c r="AJ29" s="17">
        <v>0</v>
      </c>
      <c r="AK29" s="17">
        <v>0</v>
      </c>
      <c r="AL29" s="17">
        <v>1</v>
      </c>
      <c r="AM29" s="17">
        <v>1</v>
      </c>
      <c r="AN29" s="17">
        <v>1</v>
      </c>
      <c r="AO29" s="17">
        <v>1</v>
      </c>
      <c r="AP29" s="17">
        <v>1</v>
      </c>
      <c r="AQ29" s="17">
        <v>0</v>
      </c>
      <c r="AR29" s="17">
        <v>0</v>
      </c>
      <c r="AS29" s="17">
        <v>0</v>
      </c>
      <c r="AT29" s="17">
        <v>1</v>
      </c>
      <c r="AU29" s="17">
        <v>1</v>
      </c>
      <c r="AV29" s="17">
        <v>0</v>
      </c>
      <c r="AW29" s="17">
        <v>0</v>
      </c>
      <c r="AX29" s="18">
        <v>0</v>
      </c>
      <c r="AY29" s="26">
        <v>0</v>
      </c>
      <c r="AZ29" s="16">
        <v>0</v>
      </c>
      <c r="BA29" s="16">
        <v>1</v>
      </c>
      <c r="BB29" s="16">
        <v>0</v>
      </c>
      <c r="BC29" s="16">
        <v>0</v>
      </c>
      <c r="BD29" s="16">
        <v>0</v>
      </c>
      <c r="BE29" s="16">
        <v>0</v>
      </c>
      <c r="BF29" s="16">
        <v>0</v>
      </c>
      <c r="BG29" s="16">
        <v>1</v>
      </c>
      <c r="BH29" s="19">
        <v>0</v>
      </c>
      <c r="BI29" s="19">
        <v>0</v>
      </c>
      <c r="BJ29" s="49">
        <f t="shared" si="17"/>
        <v>10</v>
      </c>
      <c r="BK29" s="51">
        <f t="shared" si="0"/>
        <v>0.1724137931034483</v>
      </c>
      <c r="BL29" s="17">
        <f t="shared" si="1"/>
        <v>4</v>
      </c>
      <c r="BM29" s="57">
        <f t="shared" si="2"/>
        <v>0.18181818181818182</v>
      </c>
      <c r="BN29" s="10">
        <f t="shared" si="3"/>
        <v>1</v>
      </c>
      <c r="BO29" s="59">
        <f t="shared" si="4"/>
        <v>0.09090909090909091</v>
      </c>
      <c r="BP29" s="101">
        <f t="shared" si="5"/>
        <v>4</v>
      </c>
      <c r="BQ29" s="59">
        <f t="shared" si="6"/>
        <v>0.3076923076923077</v>
      </c>
      <c r="BR29" s="101">
        <f t="shared" si="7"/>
        <v>1</v>
      </c>
      <c r="BS29" s="59">
        <f t="shared" si="8"/>
        <v>0.16666666666666666</v>
      </c>
      <c r="BT29" s="101">
        <f t="shared" si="9"/>
        <v>2</v>
      </c>
      <c r="BU29" s="59">
        <f t="shared" si="10"/>
        <v>0.3333333333333333</v>
      </c>
      <c r="BV29" s="101">
        <f t="shared" si="11"/>
        <v>1</v>
      </c>
      <c r="BW29" s="59">
        <f t="shared" si="12"/>
        <v>0.2</v>
      </c>
      <c r="BX29" s="101">
        <f t="shared" si="13"/>
        <v>0</v>
      </c>
      <c r="BY29" s="59">
        <f t="shared" si="14"/>
        <v>0</v>
      </c>
      <c r="BZ29" s="104">
        <f t="shared" si="15"/>
        <v>2</v>
      </c>
      <c r="CA29" s="59">
        <f t="shared" si="16"/>
        <v>0.25</v>
      </c>
      <c r="CB29" s="71"/>
      <c r="CC29" s="71"/>
      <c r="CD29" s="71"/>
      <c r="CE29" s="71"/>
      <c r="CF29" s="71"/>
      <c r="CG29" s="71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</row>
    <row r="30" spans="1:178" ht="12.75">
      <c r="A30" s="10">
        <v>30</v>
      </c>
      <c r="B30" s="11" t="s">
        <v>128</v>
      </c>
      <c r="C30" s="12"/>
      <c r="D30" s="16">
        <v>0</v>
      </c>
      <c r="E30" s="17">
        <v>1</v>
      </c>
      <c r="F30" s="17">
        <v>0</v>
      </c>
      <c r="G30" s="17">
        <v>0</v>
      </c>
      <c r="H30" s="17">
        <v>0</v>
      </c>
      <c r="I30" s="17">
        <v>1</v>
      </c>
      <c r="J30" s="17">
        <v>0</v>
      </c>
      <c r="K30" s="17">
        <v>0</v>
      </c>
      <c r="L30" s="17">
        <v>1</v>
      </c>
      <c r="M30" s="17">
        <v>0</v>
      </c>
      <c r="N30" s="17">
        <v>1</v>
      </c>
      <c r="O30" s="17">
        <v>1</v>
      </c>
      <c r="P30" s="17">
        <v>0</v>
      </c>
      <c r="Q30" s="17">
        <v>0</v>
      </c>
      <c r="R30" s="17">
        <v>0</v>
      </c>
      <c r="S30" s="17">
        <v>0</v>
      </c>
      <c r="T30" s="17">
        <v>1</v>
      </c>
      <c r="U30" s="16">
        <v>0</v>
      </c>
      <c r="V30" s="17">
        <v>1</v>
      </c>
      <c r="W30" s="17">
        <v>1</v>
      </c>
      <c r="X30" s="17">
        <v>1</v>
      </c>
      <c r="Y30" s="17">
        <v>1</v>
      </c>
      <c r="Z30" s="17">
        <v>0</v>
      </c>
      <c r="AA30" s="17">
        <v>1</v>
      </c>
      <c r="AB30" s="17">
        <v>1</v>
      </c>
      <c r="AC30" s="17">
        <v>0</v>
      </c>
      <c r="AD30" s="17">
        <v>0</v>
      </c>
      <c r="AE30" s="17">
        <v>0</v>
      </c>
      <c r="AF30" s="17">
        <v>0</v>
      </c>
      <c r="AG30" s="17">
        <v>1</v>
      </c>
      <c r="AH30" s="17">
        <v>0</v>
      </c>
      <c r="AI30" s="17">
        <v>0</v>
      </c>
      <c r="AJ30" s="17">
        <v>0</v>
      </c>
      <c r="AK30" s="17">
        <v>0</v>
      </c>
      <c r="AL30" s="17">
        <v>1</v>
      </c>
      <c r="AM30" s="17">
        <v>1</v>
      </c>
      <c r="AN30" s="17">
        <v>0</v>
      </c>
      <c r="AO30" s="17">
        <v>1</v>
      </c>
      <c r="AP30" s="17">
        <v>1</v>
      </c>
      <c r="AQ30" s="17">
        <v>0</v>
      </c>
      <c r="AR30" s="17">
        <v>0</v>
      </c>
      <c r="AS30" s="17">
        <v>0</v>
      </c>
      <c r="AT30" s="17">
        <v>1</v>
      </c>
      <c r="AU30" s="17">
        <v>1</v>
      </c>
      <c r="AV30" s="17">
        <v>0</v>
      </c>
      <c r="AW30" s="17">
        <v>1</v>
      </c>
      <c r="AX30" s="18">
        <v>0</v>
      </c>
      <c r="AY30" s="26">
        <v>0</v>
      </c>
      <c r="AZ30" s="16">
        <v>0</v>
      </c>
      <c r="BA30" s="16">
        <v>0</v>
      </c>
      <c r="BB30" s="16">
        <v>0</v>
      </c>
      <c r="BC30" s="16">
        <v>0</v>
      </c>
      <c r="BD30" s="16">
        <v>0</v>
      </c>
      <c r="BE30" s="16">
        <v>0</v>
      </c>
      <c r="BF30" s="16">
        <v>1</v>
      </c>
      <c r="BG30" s="16">
        <v>0</v>
      </c>
      <c r="BH30" s="19">
        <v>0</v>
      </c>
      <c r="BI30" s="19">
        <v>0</v>
      </c>
      <c r="BJ30" s="47">
        <f t="shared" si="17"/>
        <v>10</v>
      </c>
      <c r="BK30" s="51">
        <f t="shared" si="0"/>
        <v>0.1724137931034483</v>
      </c>
      <c r="BL30" s="17">
        <f t="shared" si="1"/>
        <v>5</v>
      </c>
      <c r="BM30" s="57">
        <f t="shared" si="2"/>
        <v>0.22727272727272727</v>
      </c>
      <c r="BN30" s="10">
        <f t="shared" si="3"/>
        <v>0</v>
      </c>
      <c r="BO30" s="59">
        <f t="shared" si="4"/>
        <v>0</v>
      </c>
      <c r="BP30" s="101">
        <f t="shared" si="5"/>
        <v>4</v>
      </c>
      <c r="BQ30" s="59">
        <f t="shared" si="6"/>
        <v>0.3076923076923077</v>
      </c>
      <c r="BR30" s="101">
        <f t="shared" si="7"/>
        <v>0</v>
      </c>
      <c r="BS30" s="59">
        <f t="shared" si="8"/>
        <v>0</v>
      </c>
      <c r="BT30" s="82">
        <f aca="true" t="shared" si="18" ref="BT30:CA30">AVERAGE(BT4:BT27)</f>
        <v>2.25</v>
      </c>
      <c r="BU30" s="83">
        <f t="shared" si="18"/>
        <v>0.375</v>
      </c>
      <c r="BV30" s="82">
        <f t="shared" si="18"/>
        <v>2.25</v>
      </c>
      <c r="BW30" s="83">
        <f t="shared" si="18"/>
        <v>0.44999999999999996</v>
      </c>
      <c r="BX30" s="82">
        <f t="shared" si="18"/>
        <v>1.125</v>
      </c>
      <c r="BY30" s="83">
        <f t="shared" si="18"/>
        <v>0.225</v>
      </c>
      <c r="BZ30" s="84">
        <f t="shared" si="18"/>
        <v>3.5</v>
      </c>
      <c r="CA30" s="57">
        <f t="shared" si="18"/>
        <v>0.4375</v>
      </c>
      <c r="CB30" s="71"/>
      <c r="CC30" s="71"/>
      <c r="CD30" s="71"/>
      <c r="CE30" s="71"/>
      <c r="CF30" s="71"/>
      <c r="CG30" s="71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</row>
    <row r="31" spans="1:178" ht="12.75">
      <c r="A31" s="20"/>
      <c r="B31" s="11"/>
      <c r="C31" s="12"/>
      <c r="D31" s="16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6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8"/>
      <c r="AY31" s="26"/>
      <c r="AZ31" s="16"/>
      <c r="BA31" s="16"/>
      <c r="BB31" s="16"/>
      <c r="BC31" s="16"/>
      <c r="BD31" s="16"/>
      <c r="BE31" s="16"/>
      <c r="BF31" s="16"/>
      <c r="BG31" s="16"/>
      <c r="BH31" s="17"/>
      <c r="BI31" s="18"/>
      <c r="BJ31" s="43"/>
      <c r="BK31" s="44"/>
      <c r="BL31" s="20"/>
      <c r="BM31" s="22"/>
      <c r="BN31" s="22"/>
      <c r="BO31" s="22"/>
      <c r="BP31" s="22"/>
      <c r="BQ31" s="22"/>
      <c r="BR31" s="22"/>
      <c r="BS31" s="22"/>
      <c r="BT31" s="20"/>
      <c r="BU31" s="20"/>
      <c r="BV31" s="20"/>
      <c r="BW31" s="20"/>
      <c r="BX31" s="20"/>
      <c r="BY31" s="20"/>
      <c r="BZ31" s="20"/>
      <c r="CA31" s="20"/>
      <c r="CB31" s="71"/>
      <c r="CC31" s="71"/>
      <c r="CD31" s="71"/>
      <c r="CE31" s="71"/>
      <c r="CF31" s="71"/>
      <c r="CG31" s="71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</row>
    <row r="32" spans="1:178" ht="13.5" thickBot="1">
      <c r="A32" s="20"/>
      <c r="B32" s="11"/>
      <c r="C32" s="12"/>
      <c r="D32" s="16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6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8"/>
      <c r="AY32" s="26"/>
      <c r="AZ32" s="16"/>
      <c r="BA32" s="16"/>
      <c r="BB32" s="16"/>
      <c r="BC32" s="16"/>
      <c r="BD32" s="16"/>
      <c r="BE32" s="16"/>
      <c r="BF32" s="16"/>
      <c r="BG32" s="16"/>
      <c r="BH32" s="17"/>
      <c r="BI32" s="18"/>
      <c r="BJ32" s="26"/>
      <c r="BK32" s="44"/>
      <c r="BL32" s="20"/>
      <c r="BM32" s="20"/>
      <c r="BN32" s="20"/>
      <c r="BO32" s="20"/>
      <c r="BP32" s="20"/>
      <c r="BQ32" s="20"/>
      <c r="BR32" s="20"/>
      <c r="BS32" s="20"/>
      <c r="BT32" s="101">
        <f>ABS(E$2-E32)+ABS(J$2-J32)+ABS(O$2-O32)+ABS(S$2-S32)+ABS(X$2-X32)+ABS(AC$2-AC32)</f>
        <v>0</v>
      </c>
      <c r="BU32" s="59">
        <f>BT32/6</f>
        <v>0</v>
      </c>
      <c r="BV32" s="101">
        <f>ABS(F$2-F32)+ABS(K$2-K32)+ABS(P$2-P32)+ABS(Y$2-Y32)+ABS(T$2-T32)</f>
        <v>1</v>
      </c>
      <c r="BW32" s="59">
        <f>BV32/5</f>
        <v>0.2</v>
      </c>
      <c r="BX32" s="101">
        <f>ABS(L$2-L32)+ABS(Q$2-Q32)+ABS(U$2-U32)+ABS(Z$2-Z32)+ABS(AE$2-AE32)</f>
        <v>0</v>
      </c>
      <c r="BY32" s="59">
        <f>BX32/5</f>
        <v>0</v>
      </c>
      <c r="BZ32" s="104">
        <f>ABS(E$2-E32)+ABS(I$2-I32)+ABS(N$2-N32)+ABS(AI$2-AI32)+ABS(AL$2-AL32)+ABS(AR$2-AR32)+ABS(AU$2-AU32)+ABS(AX$2-AX32)</f>
        <v>4</v>
      </c>
      <c r="CA32" s="59">
        <f>BZ32/8</f>
        <v>0.5</v>
      </c>
      <c r="CB32" s="71"/>
      <c r="CC32" s="71"/>
      <c r="CD32" s="71"/>
      <c r="CE32" s="71"/>
      <c r="CF32" s="71"/>
      <c r="CG32" s="71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</row>
    <row r="33" spans="1:178" ht="13.5" thickBot="1">
      <c r="A33" s="20"/>
      <c r="B33" s="77" t="s">
        <v>8</v>
      </c>
      <c r="C33" s="78"/>
      <c r="D33" s="79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1"/>
      <c r="BJ33" s="82">
        <f aca="true" t="shared" si="19" ref="BJ33:BS33">AVERAGE(BJ4:BJ30)</f>
        <v>19.62962962962963</v>
      </c>
      <c r="BK33" s="83">
        <f t="shared" si="19"/>
        <v>0.3385057471264367</v>
      </c>
      <c r="BL33" s="82">
        <f t="shared" si="19"/>
        <v>7.074074074074074</v>
      </c>
      <c r="BM33" s="83">
        <f t="shared" si="19"/>
        <v>0.32154882154882153</v>
      </c>
      <c r="BN33" s="67">
        <f t="shared" si="19"/>
        <v>3.4444444444444446</v>
      </c>
      <c r="BO33" s="68">
        <f t="shared" si="19"/>
        <v>0.32289562289562285</v>
      </c>
      <c r="BP33" s="67">
        <f t="shared" si="19"/>
        <v>4.851851851851852</v>
      </c>
      <c r="BQ33" s="68">
        <f t="shared" si="19"/>
        <v>0.37321937321937343</v>
      </c>
      <c r="BR33" s="67">
        <f t="shared" si="19"/>
        <v>2.5185185185185186</v>
      </c>
      <c r="BS33" s="68">
        <f t="shared" si="19"/>
        <v>0.4255555555555556</v>
      </c>
      <c r="BT33" s="101">
        <f>ABS(E$2-E33)+ABS(J$2-J33)+ABS(O$2-O33)+ABS(S$2-S33)+ABS(X$2-X33)+ABS(AC$2-AC33)</f>
        <v>0</v>
      </c>
      <c r="BU33" s="59">
        <f>BT33/6</f>
        <v>0</v>
      </c>
      <c r="BV33" s="101">
        <f>ABS(F$2-F33)+ABS(K$2-K33)+ABS(P$2-P33)+ABS(Y$2-Y33)+ABS(T$2-T33)</f>
        <v>1</v>
      </c>
      <c r="BW33" s="59">
        <f>BV33/5</f>
        <v>0.2</v>
      </c>
      <c r="BX33" s="101">
        <f>ABS(L$2-L33)+ABS(Q$2-Q33)+ABS(U$2-U33)+ABS(Z$2-Z33)+ABS(AE$2-AE33)</f>
        <v>0</v>
      </c>
      <c r="BY33" s="59">
        <f>BX33/5</f>
        <v>0</v>
      </c>
      <c r="BZ33" s="104">
        <f>ABS(E$2-E33)+ABS(I$2-I33)+ABS(N$2-N33)+ABS(AI$2-AI33)+ABS(AL$2-AL33)+ABS(AR$2-AR33)+ABS(AU$2-AU33)+ABS(AX$2-AX33)</f>
        <v>4</v>
      </c>
      <c r="CA33" s="59">
        <f>BZ33/8</f>
        <v>0.5</v>
      </c>
      <c r="CB33" s="71"/>
      <c r="CC33" s="71"/>
      <c r="CD33" s="71"/>
      <c r="CE33" s="71"/>
      <c r="CF33" s="71"/>
      <c r="CG33" s="71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</row>
    <row r="34" spans="1:178" ht="12.75">
      <c r="A34" s="10">
        <v>11</v>
      </c>
      <c r="B34" s="74"/>
      <c r="C34" s="75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44"/>
      <c r="BL34" s="20"/>
      <c r="BM34" s="20"/>
      <c r="BN34" s="20"/>
      <c r="BO34" s="20"/>
      <c r="BP34" s="20"/>
      <c r="BQ34" s="20"/>
      <c r="BR34" s="20"/>
      <c r="BS34" s="20"/>
      <c r="BT34" s="101">
        <f>ABS(E$2-E34)+ABS(J$2-J34)+ABS(O$2-O34)+ABS(S$2-S34)+ABS(X$2-X34)+ABS(AC$2-AC34)</f>
        <v>0</v>
      </c>
      <c r="BU34" s="59">
        <f>BT34/6</f>
        <v>0</v>
      </c>
      <c r="BV34" s="101">
        <f>ABS(F$2-F34)+ABS(K$2-K34)+ABS(P$2-P34)+ABS(Y$2-Y34)+ABS(T$2-T34)</f>
        <v>1</v>
      </c>
      <c r="BW34" s="59">
        <f>BV34/5</f>
        <v>0.2</v>
      </c>
      <c r="BX34" s="101">
        <f>ABS(L$2-L34)+ABS(Q$2-Q34)+ABS(U$2-U34)+ABS(Z$2-Z34)+ABS(AE$2-AE34)</f>
        <v>0</v>
      </c>
      <c r="BY34" s="59">
        <f>BX34/5</f>
        <v>0</v>
      </c>
      <c r="BZ34" s="104">
        <f>ABS(E$2-E34)+ABS(I$2-I34)+ABS(N$2-N34)+ABS(AI$2-AI34)+ABS(AL$2-AL34)+ABS(AR$2-AR34)+ABS(AU$2-AU34)+ABS(AX$2-AX34)</f>
        <v>4</v>
      </c>
      <c r="CA34" s="59">
        <f>BZ34/8</f>
        <v>0.5</v>
      </c>
      <c r="CB34" s="71"/>
      <c r="CC34" s="71"/>
      <c r="CD34" s="71"/>
      <c r="CE34" s="71"/>
      <c r="CF34" s="71"/>
      <c r="CG34" s="71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</row>
    <row r="35" spans="2:178" ht="12.75">
      <c r="B35" s="74"/>
      <c r="C35" s="75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44"/>
      <c r="BL35" s="20"/>
      <c r="BM35" s="20"/>
      <c r="BN35" s="20"/>
      <c r="BO35" s="20"/>
      <c r="BP35" s="20"/>
      <c r="BQ35" s="20"/>
      <c r="BR35" s="20"/>
      <c r="BS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</row>
    <row r="36" spans="2:71" ht="12.75">
      <c r="B36" s="74"/>
      <c r="C36" s="75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44"/>
      <c r="BL36" s="20"/>
      <c r="BM36" s="20"/>
      <c r="BN36" s="20"/>
      <c r="BO36" s="20"/>
      <c r="BP36" s="20"/>
      <c r="BQ36" s="20"/>
      <c r="BR36" s="20"/>
      <c r="BS36" s="20"/>
    </row>
    <row r="37" spans="2:71" ht="12.75">
      <c r="B37" s="74"/>
      <c r="C37" s="75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44"/>
      <c r="BL37" s="20"/>
      <c r="BM37" s="20"/>
      <c r="BN37" s="20"/>
      <c r="BO37" s="20"/>
      <c r="BP37" s="20"/>
      <c r="BQ37" s="20"/>
      <c r="BR37" s="20"/>
      <c r="BS37" s="20"/>
    </row>
    <row r="38" spans="2:63" ht="12.75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</row>
    <row r="39" spans="2:71" ht="12.75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</row>
  </sheetData>
  <sheetProtection/>
  <printOptions/>
  <pageMargins left="0.3937007874015748" right="0.3937007874015748" top="0.984251968503937" bottom="0.984251968503937" header="0.5118110236220472" footer="0.5118110236220472"/>
  <pageSetup horizontalDpi="240" verticalDpi="24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W36"/>
  <sheetViews>
    <sheetView zoomScalePageLayoutView="0" workbookViewId="0" topLeftCell="A1">
      <pane xSplit="3" ySplit="3" topLeftCell="AZ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M34" sqref="BM34"/>
    </sheetView>
  </sheetViews>
  <sheetFormatPr defaultColWidth="2.75390625" defaultRowHeight="12.75"/>
  <cols>
    <col min="1" max="1" width="3.25390625" style="0" customWidth="1"/>
    <col min="2" max="2" width="18.125" style="0" customWidth="1"/>
    <col min="3" max="3" width="0.875" style="0" customWidth="1"/>
    <col min="4" max="61" width="3.75390625" style="0" customWidth="1"/>
    <col min="62" max="63" width="5.75390625" style="0" customWidth="1"/>
    <col min="64" max="64" width="5.75390625" style="0" hidden="1" customWidth="1"/>
    <col min="65" max="65" width="5.75390625" style="0" customWidth="1"/>
    <col min="66" max="66" width="5.75390625" style="0" hidden="1" customWidth="1"/>
    <col min="67" max="67" width="5.75390625" style="0" customWidth="1"/>
    <col min="68" max="68" width="5.75390625" style="0" hidden="1" customWidth="1"/>
    <col min="69" max="69" width="5.75390625" style="0" customWidth="1"/>
    <col min="70" max="70" width="5.75390625" style="0" hidden="1" customWidth="1"/>
    <col min="71" max="71" width="5.75390625" style="0" customWidth="1"/>
    <col min="72" max="72" width="5.75390625" style="0" hidden="1" customWidth="1"/>
    <col min="73" max="73" width="5.75390625" style="0" customWidth="1"/>
    <col min="74" max="74" width="5.75390625" style="0" hidden="1" customWidth="1"/>
    <col min="75" max="75" width="5.75390625" style="0" customWidth="1"/>
    <col min="76" max="76" width="5.75390625" style="0" hidden="1" customWidth="1"/>
    <col min="77" max="77" width="5.75390625" style="0" customWidth="1"/>
    <col min="78" max="78" width="5.75390625" style="0" hidden="1" customWidth="1"/>
    <col min="79" max="84" width="5.75390625" style="0" customWidth="1"/>
    <col min="85" max="113" width="2.75390625" style="0" customWidth="1"/>
    <col min="114" max="114" width="3.75390625" style="0" customWidth="1"/>
    <col min="115" max="144" width="2.75390625" style="0" customWidth="1"/>
    <col min="145" max="145" width="3.75390625" style="0" customWidth="1"/>
    <col min="146" max="175" width="2.75390625" style="0" customWidth="1"/>
    <col min="176" max="176" width="3.75390625" style="0" customWidth="1"/>
  </cols>
  <sheetData>
    <row r="1" spans="2:84" ht="12.75">
      <c r="B1" s="1" t="s">
        <v>80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36"/>
      <c r="CA1" s="1"/>
      <c r="CB1" s="40"/>
      <c r="CC1" s="40"/>
      <c r="CD1" s="40"/>
      <c r="CE1" s="40"/>
      <c r="CF1" s="40"/>
    </row>
    <row r="2" spans="1:177" ht="12.75">
      <c r="A2" s="2" t="s">
        <v>0</v>
      </c>
      <c r="B2" s="3" t="s">
        <v>1</v>
      </c>
      <c r="C2" s="1"/>
      <c r="D2" s="39">
        <v>0</v>
      </c>
      <c r="E2" s="39">
        <v>0</v>
      </c>
      <c r="F2" s="39">
        <v>0</v>
      </c>
      <c r="G2" s="39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1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4">
        <v>0</v>
      </c>
      <c r="V2" s="1">
        <v>0</v>
      </c>
      <c r="W2" s="1">
        <v>1</v>
      </c>
      <c r="X2" s="1">
        <v>0</v>
      </c>
      <c r="Y2" s="1">
        <v>1</v>
      </c>
      <c r="Z2" s="1">
        <v>0</v>
      </c>
      <c r="AA2" s="1">
        <v>1</v>
      </c>
      <c r="AB2" s="1">
        <v>1</v>
      </c>
      <c r="AC2" s="1">
        <v>0</v>
      </c>
      <c r="AD2" s="1">
        <v>0</v>
      </c>
      <c r="AE2" s="1">
        <v>0</v>
      </c>
      <c r="AF2" s="1">
        <v>0</v>
      </c>
      <c r="AG2" s="1">
        <v>1</v>
      </c>
      <c r="AH2" s="1">
        <v>0</v>
      </c>
      <c r="AI2" s="1">
        <v>0</v>
      </c>
      <c r="AJ2" s="1">
        <v>0</v>
      </c>
      <c r="AK2" s="1">
        <v>0</v>
      </c>
      <c r="AL2" s="1">
        <v>1</v>
      </c>
      <c r="AM2" s="1">
        <v>1</v>
      </c>
      <c r="AN2" s="1">
        <v>0</v>
      </c>
      <c r="AO2" s="1">
        <v>1</v>
      </c>
      <c r="AP2" s="1">
        <v>1</v>
      </c>
      <c r="AQ2" s="1">
        <v>0</v>
      </c>
      <c r="AR2" s="1">
        <v>1</v>
      </c>
      <c r="AS2" s="1">
        <v>0</v>
      </c>
      <c r="AT2" s="1">
        <v>1</v>
      </c>
      <c r="AU2" s="1">
        <v>1</v>
      </c>
      <c r="AV2" s="1">
        <v>0</v>
      </c>
      <c r="AW2" s="1">
        <v>0</v>
      </c>
      <c r="AX2" s="1">
        <v>0</v>
      </c>
      <c r="AY2" s="1">
        <v>0</v>
      </c>
      <c r="AZ2" s="4">
        <v>0</v>
      </c>
      <c r="BA2" s="1">
        <v>0</v>
      </c>
      <c r="BB2" s="1">
        <v>0</v>
      </c>
      <c r="BC2" s="1">
        <v>0</v>
      </c>
      <c r="BD2" s="1">
        <v>0</v>
      </c>
      <c r="BE2" s="1">
        <v>0</v>
      </c>
      <c r="BF2" s="1">
        <v>0</v>
      </c>
      <c r="BG2" s="1">
        <v>0</v>
      </c>
      <c r="BH2" s="36">
        <v>0</v>
      </c>
      <c r="BI2" s="3">
        <v>0</v>
      </c>
      <c r="BJ2" s="40" t="s">
        <v>4</v>
      </c>
      <c r="BK2" s="45" t="s">
        <v>7</v>
      </c>
      <c r="BL2" s="20" t="s">
        <v>3</v>
      </c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10"/>
      <c r="CB2" s="40"/>
      <c r="CC2" s="40"/>
      <c r="CD2" s="40"/>
      <c r="CE2" s="40"/>
      <c r="CF2" s="4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</row>
    <row r="3" spans="1:179" ht="13.5" thickBot="1">
      <c r="A3" s="6" t="s">
        <v>2</v>
      </c>
      <c r="B3" s="5"/>
      <c r="C3" s="21"/>
      <c r="D3" s="9">
        <v>1</v>
      </c>
      <c r="E3" s="9">
        <v>2</v>
      </c>
      <c r="F3" s="9">
        <v>3</v>
      </c>
      <c r="G3" s="9">
        <v>4</v>
      </c>
      <c r="H3" s="9">
        <v>5</v>
      </c>
      <c r="I3" s="9">
        <v>6</v>
      </c>
      <c r="J3" s="9">
        <v>7</v>
      </c>
      <c r="K3" s="9">
        <v>8</v>
      </c>
      <c r="L3" s="9">
        <v>9</v>
      </c>
      <c r="M3" s="9">
        <v>10</v>
      </c>
      <c r="N3" s="9">
        <v>11</v>
      </c>
      <c r="O3" s="9">
        <v>12</v>
      </c>
      <c r="P3" s="9">
        <v>13</v>
      </c>
      <c r="Q3" s="9">
        <v>14</v>
      </c>
      <c r="R3" s="9">
        <v>15</v>
      </c>
      <c r="S3" s="9">
        <v>16</v>
      </c>
      <c r="T3" s="9">
        <v>17</v>
      </c>
      <c r="U3" s="9">
        <v>18</v>
      </c>
      <c r="V3" s="9">
        <v>19</v>
      </c>
      <c r="W3" s="9">
        <v>20</v>
      </c>
      <c r="X3" s="9">
        <v>21</v>
      </c>
      <c r="Y3" s="9">
        <v>22</v>
      </c>
      <c r="Z3" s="9">
        <v>23</v>
      </c>
      <c r="AA3" s="9">
        <v>24</v>
      </c>
      <c r="AB3" s="9">
        <v>25</v>
      </c>
      <c r="AC3" s="9">
        <v>26</v>
      </c>
      <c r="AD3" s="9">
        <v>27</v>
      </c>
      <c r="AE3" s="9">
        <v>28</v>
      </c>
      <c r="AF3" s="9">
        <v>29</v>
      </c>
      <c r="AG3" s="9">
        <v>30</v>
      </c>
      <c r="AH3" s="9">
        <v>31</v>
      </c>
      <c r="AI3" s="9">
        <v>32</v>
      </c>
      <c r="AJ3" s="9">
        <v>33</v>
      </c>
      <c r="AK3" s="9">
        <v>34</v>
      </c>
      <c r="AL3" s="9">
        <v>35</v>
      </c>
      <c r="AM3" s="9">
        <v>36</v>
      </c>
      <c r="AN3" s="9">
        <v>37</v>
      </c>
      <c r="AO3" s="9">
        <v>38</v>
      </c>
      <c r="AP3" s="9">
        <v>39</v>
      </c>
      <c r="AQ3" s="9">
        <v>40</v>
      </c>
      <c r="AR3" s="9">
        <v>41</v>
      </c>
      <c r="AS3" s="9">
        <v>42</v>
      </c>
      <c r="AT3" s="9">
        <v>43</v>
      </c>
      <c r="AU3" s="9">
        <v>44</v>
      </c>
      <c r="AV3" s="9">
        <v>45</v>
      </c>
      <c r="AW3" s="9">
        <v>46</v>
      </c>
      <c r="AX3" s="9">
        <v>47</v>
      </c>
      <c r="AY3" s="9">
        <v>48</v>
      </c>
      <c r="AZ3" s="9">
        <v>49</v>
      </c>
      <c r="BA3" s="9">
        <v>50</v>
      </c>
      <c r="BB3" s="9">
        <v>51</v>
      </c>
      <c r="BC3" s="9">
        <v>52</v>
      </c>
      <c r="BD3" s="9">
        <v>53</v>
      </c>
      <c r="BE3" s="9">
        <v>54</v>
      </c>
      <c r="BF3" s="9">
        <v>55</v>
      </c>
      <c r="BG3" s="9">
        <v>56</v>
      </c>
      <c r="BH3" s="9">
        <v>57</v>
      </c>
      <c r="BI3" s="9">
        <v>58</v>
      </c>
      <c r="BJ3" s="46" t="s">
        <v>5</v>
      </c>
      <c r="BK3" s="50" t="s">
        <v>6</v>
      </c>
      <c r="BL3" s="42">
        <v>1</v>
      </c>
      <c r="BM3" s="53">
        <v>0.01</v>
      </c>
      <c r="BN3" s="52">
        <v>2</v>
      </c>
      <c r="BO3" s="54">
        <v>0.02</v>
      </c>
      <c r="BP3" s="52">
        <v>3</v>
      </c>
      <c r="BQ3" s="54">
        <v>0.03</v>
      </c>
      <c r="BR3" s="52">
        <v>4</v>
      </c>
      <c r="BS3" s="54">
        <v>0.04</v>
      </c>
      <c r="BT3" s="52">
        <v>5</v>
      </c>
      <c r="BU3" s="54">
        <v>0.05</v>
      </c>
      <c r="BV3" s="52">
        <v>6</v>
      </c>
      <c r="BW3" s="54">
        <v>0.06</v>
      </c>
      <c r="BX3" s="52">
        <v>7</v>
      </c>
      <c r="BY3" s="54">
        <v>0.07</v>
      </c>
      <c r="BZ3" s="72">
        <v>8</v>
      </c>
      <c r="CA3" s="70">
        <v>0.08</v>
      </c>
      <c r="CB3" s="58"/>
      <c r="CC3" s="58"/>
      <c r="CD3" s="58"/>
      <c r="CE3" s="58"/>
      <c r="CF3" s="58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3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4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3"/>
      <c r="FU3" s="22"/>
      <c r="FV3" s="22"/>
      <c r="FW3" s="22"/>
    </row>
    <row r="4" spans="1:177" ht="13.5" thickBot="1">
      <c r="A4" s="10">
        <v>1</v>
      </c>
      <c r="B4" s="11" t="s">
        <v>26</v>
      </c>
      <c r="C4" s="12"/>
      <c r="D4" s="13">
        <v>0</v>
      </c>
      <c r="E4" s="14">
        <v>0</v>
      </c>
      <c r="F4" s="14">
        <v>0</v>
      </c>
      <c r="G4" s="14">
        <v>0</v>
      </c>
      <c r="H4" s="14">
        <v>1</v>
      </c>
      <c r="I4" s="14">
        <v>1</v>
      </c>
      <c r="J4" s="14">
        <v>0</v>
      </c>
      <c r="K4" s="14">
        <v>1</v>
      </c>
      <c r="L4" s="14">
        <v>0</v>
      </c>
      <c r="M4" s="14">
        <v>0</v>
      </c>
      <c r="N4" s="14">
        <v>1</v>
      </c>
      <c r="O4" s="14">
        <v>0</v>
      </c>
      <c r="P4" s="14">
        <v>0</v>
      </c>
      <c r="Q4" s="14">
        <v>0</v>
      </c>
      <c r="R4" s="14">
        <v>1</v>
      </c>
      <c r="S4" s="14">
        <v>0</v>
      </c>
      <c r="T4" s="14">
        <v>1</v>
      </c>
      <c r="U4" s="13">
        <v>0</v>
      </c>
      <c r="V4" s="14">
        <v>1</v>
      </c>
      <c r="W4" s="14">
        <v>1</v>
      </c>
      <c r="X4" s="14">
        <v>1</v>
      </c>
      <c r="Y4" s="14">
        <v>1</v>
      </c>
      <c r="Z4" s="14">
        <v>0</v>
      </c>
      <c r="AA4" s="14">
        <v>1</v>
      </c>
      <c r="AB4" s="14">
        <v>1</v>
      </c>
      <c r="AC4" s="14">
        <v>0</v>
      </c>
      <c r="AD4" s="14">
        <v>0</v>
      </c>
      <c r="AE4" s="14">
        <v>0</v>
      </c>
      <c r="AF4" s="14">
        <v>0</v>
      </c>
      <c r="AG4" s="14">
        <v>1</v>
      </c>
      <c r="AH4" s="14">
        <v>0</v>
      </c>
      <c r="AI4" s="14">
        <v>0</v>
      </c>
      <c r="AJ4" s="14">
        <v>0</v>
      </c>
      <c r="AK4" s="14">
        <v>1</v>
      </c>
      <c r="AL4" s="14">
        <v>1</v>
      </c>
      <c r="AM4" s="14">
        <v>1</v>
      </c>
      <c r="AN4" s="14">
        <v>1</v>
      </c>
      <c r="AO4" s="14">
        <v>1</v>
      </c>
      <c r="AP4" s="14">
        <v>1</v>
      </c>
      <c r="AQ4" s="14">
        <v>1</v>
      </c>
      <c r="AR4" s="14">
        <v>0</v>
      </c>
      <c r="AS4" s="14">
        <v>1</v>
      </c>
      <c r="AT4" s="14">
        <v>1</v>
      </c>
      <c r="AU4" s="14">
        <v>1</v>
      </c>
      <c r="AV4" s="14">
        <v>0</v>
      </c>
      <c r="AW4" s="14">
        <v>0</v>
      </c>
      <c r="AX4" s="15">
        <v>0</v>
      </c>
      <c r="AY4" s="25">
        <v>1</v>
      </c>
      <c r="AZ4" s="13">
        <v>1</v>
      </c>
      <c r="BA4" s="14">
        <v>0</v>
      </c>
      <c r="BB4" s="14">
        <v>0</v>
      </c>
      <c r="BC4" s="14">
        <v>1</v>
      </c>
      <c r="BD4" s="14">
        <v>0</v>
      </c>
      <c r="BE4" s="14">
        <v>0</v>
      </c>
      <c r="BF4" s="14">
        <v>1</v>
      </c>
      <c r="BG4" s="14">
        <v>0</v>
      </c>
      <c r="BH4" s="14">
        <v>0</v>
      </c>
      <c r="BI4" s="14">
        <v>0</v>
      </c>
      <c r="BJ4" s="105">
        <f aca="true" t="shared" si="0" ref="BJ4:BJ30">SUMXMY2($D$2:$BI$2,$D4:$BI4)</f>
        <v>16</v>
      </c>
      <c r="BK4" s="102">
        <f>BJ4/58</f>
        <v>0.27586206896551724</v>
      </c>
      <c r="BL4" s="103">
        <f aca="true" t="shared" si="1" ref="BL4:BL30">SUMXMY2($AW$2:$BI$2,$AW4:$BI4)+ABS(AE$2-AE4)+ABS(AC$2-AC4)+ABS(Z$2-Z4)+ABS(X$2-X4)+ABS(S$2-S4)+ABS(O$2-O4)+ABS(J$2-J4)+ABS(G$2-G4)+ABS(E$2-E4)</f>
        <v>5</v>
      </c>
      <c r="BM4" s="57">
        <f>BL4/22</f>
        <v>0.22727272727272727</v>
      </c>
      <c r="BN4" s="101">
        <f aca="true" t="shared" si="2" ref="BN4:BN30">ABS(H$2-H4)+ABS(M$2-M4)+ABS(R$2-R4)+ABS(W$2-W4)+ABS(AA$2-AA4)+ABS(AG$2-AG4)+ABS(AJ$2-AJ4)+ABS(AM$2-AM4)+ABS(AP$2-AP4)+ABS(AS$2-AS4)+ABS(AU$2-AU4)</f>
        <v>3</v>
      </c>
      <c r="BO4" s="59">
        <f>BN4/11</f>
        <v>0.2727272727272727</v>
      </c>
      <c r="BP4" s="101">
        <f aca="true" t="shared" si="3" ref="BP4:BP30">ABS(D$2-D4)+ABS(F$2-F4)+ABS(I$2-I4)+ABS(N$2-N4)+ABS(T$2-T4)+ABS(V$2-V4)+ABS(AB$2-AB4)+ABS(AF$2-AF4)+ABS(AI$2-AI4)+ABS(AL$2-AL4)+ABS(AO$2-AO4)+ABS(AR$2-AR4)+ABS(AT$2-AT4)</f>
        <v>4</v>
      </c>
      <c r="BQ4" s="59">
        <f>BP4/13</f>
        <v>0.3076923076923077</v>
      </c>
      <c r="BR4" s="101">
        <f aca="true" t="shared" si="4" ref="BR4:BR30">ABS(AV$2-AV4)+ABS(AQ$2-AQ4)+ABS(AN$2-AN4)+ABS(AK$2-AK4)+ABS(AH$2-AH4)+ABS(AD$2-AD4)</f>
        <v>3</v>
      </c>
      <c r="BS4" s="59">
        <f>BR4/6</f>
        <v>0.5</v>
      </c>
      <c r="BT4" s="101">
        <f aca="true" t="shared" si="5" ref="BT4:BT30">ABS(E$2-E4)+ABS(J$2-J4)+ABS(O$2-O4)+ABS(S$2-S4)+ABS(X$2-X4)+ABS(AC$2-AC4)</f>
        <v>1</v>
      </c>
      <c r="BU4" s="59">
        <f>BT4/6</f>
        <v>0.16666666666666666</v>
      </c>
      <c r="BV4" s="101">
        <f aca="true" t="shared" si="6" ref="BV4:BV30">ABS(F$2-F4)+ABS(K$2-K4)+ABS(P$2-P4)+ABS(Y$2-Y4)+ABS(T$2-T4)</f>
        <v>2</v>
      </c>
      <c r="BW4" s="59">
        <f>BV4/5</f>
        <v>0.4</v>
      </c>
      <c r="BX4" s="101">
        <f aca="true" t="shared" si="7" ref="BX4:BX30">ABS(L$2-L4)+ABS(Q$2-Q4)+ABS(U$2-U4)+ABS(Z$2-Z4)+ABS(AE$2-AE4)</f>
        <v>0</v>
      </c>
      <c r="BY4" s="59">
        <f>BX4/5</f>
        <v>0</v>
      </c>
      <c r="BZ4" s="104">
        <f aca="true" t="shared" si="8" ref="BZ4:BZ30">ABS(E$2-E4)+ABS(I$2-I4)+ABS(N$2-N4)+ABS(AI$2-AI4)+ABS(AL$2-AL4)+ABS(AR$2-AR4)+ABS(AU$2-AU4)+ABS(AX$2-AX4)</f>
        <v>2</v>
      </c>
      <c r="CA4" s="59">
        <f>BZ4/8</f>
        <v>0.25</v>
      </c>
      <c r="CB4" s="71"/>
      <c r="CC4" s="71"/>
      <c r="CD4" s="71"/>
      <c r="CE4" s="71"/>
      <c r="CF4" s="71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</row>
    <row r="5" spans="1:177" ht="13.5" thickBot="1">
      <c r="A5" s="10">
        <v>2</v>
      </c>
      <c r="B5" s="11" t="s">
        <v>74</v>
      </c>
      <c r="C5" s="12"/>
      <c r="D5" s="16">
        <v>0</v>
      </c>
      <c r="E5" s="17">
        <v>0</v>
      </c>
      <c r="F5" s="17">
        <v>0</v>
      </c>
      <c r="G5" s="17">
        <v>1</v>
      </c>
      <c r="H5" s="17">
        <v>1</v>
      </c>
      <c r="I5" s="17">
        <v>0</v>
      </c>
      <c r="J5" s="17">
        <v>1</v>
      </c>
      <c r="K5" s="17">
        <v>0</v>
      </c>
      <c r="L5" s="17">
        <v>0</v>
      </c>
      <c r="M5" s="17">
        <v>0</v>
      </c>
      <c r="N5" s="17">
        <v>1</v>
      </c>
      <c r="O5" s="17">
        <v>1</v>
      </c>
      <c r="P5" s="17">
        <v>0</v>
      </c>
      <c r="Q5" s="17">
        <v>0</v>
      </c>
      <c r="R5" s="17">
        <v>0</v>
      </c>
      <c r="S5" s="17">
        <v>0</v>
      </c>
      <c r="T5" s="17">
        <v>1</v>
      </c>
      <c r="U5" s="16">
        <v>0</v>
      </c>
      <c r="V5" s="17">
        <v>1</v>
      </c>
      <c r="W5" s="17">
        <v>1</v>
      </c>
      <c r="X5" s="17">
        <v>0</v>
      </c>
      <c r="Y5" s="17">
        <v>1</v>
      </c>
      <c r="Z5" s="17">
        <v>0</v>
      </c>
      <c r="AA5" s="17">
        <v>1</v>
      </c>
      <c r="AB5" s="17">
        <v>1</v>
      </c>
      <c r="AC5" s="17">
        <v>0</v>
      </c>
      <c r="AD5" s="17">
        <v>0</v>
      </c>
      <c r="AE5" s="17">
        <v>0</v>
      </c>
      <c r="AF5" s="17">
        <v>0</v>
      </c>
      <c r="AG5" s="17">
        <v>1</v>
      </c>
      <c r="AH5" s="17">
        <v>0</v>
      </c>
      <c r="AI5" s="17">
        <v>1</v>
      </c>
      <c r="AJ5" s="17">
        <v>0</v>
      </c>
      <c r="AK5" s="17">
        <v>0</v>
      </c>
      <c r="AL5" s="17">
        <v>0</v>
      </c>
      <c r="AM5" s="17">
        <v>1</v>
      </c>
      <c r="AN5" s="17">
        <v>0</v>
      </c>
      <c r="AO5" s="17">
        <v>1</v>
      </c>
      <c r="AP5" s="17">
        <v>1</v>
      </c>
      <c r="AQ5" s="17">
        <v>0</v>
      </c>
      <c r="AR5" s="17">
        <v>0</v>
      </c>
      <c r="AS5" s="17">
        <v>1</v>
      </c>
      <c r="AT5" s="17">
        <v>1</v>
      </c>
      <c r="AU5" s="17">
        <v>1</v>
      </c>
      <c r="AV5" s="17">
        <v>0</v>
      </c>
      <c r="AW5" s="17">
        <v>1</v>
      </c>
      <c r="AX5" s="18">
        <v>0</v>
      </c>
      <c r="AY5" s="26">
        <v>0</v>
      </c>
      <c r="AZ5" s="16">
        <v>0</v>
      </c>
      <c r="BA5" s="17">
        <v>0</v>
      </c>
      <c r="BB5" s="17">
        <v>0</v>
      </c>
      <c r="BC5" s="17">
        <v>0</v>
      </c>
      <c r="BD5" s="17">
        <v>0</v>
      </c>
      <c r="BE5" s="17">
        <v>0</v>
      </c>
      <c r="BF5" s="17">
        <v>0</v>
      </c>
      <c r="BG5" s="17">
        <v>0</v>
      </c>
      <c r="BH5" s="17">
        <v>0</v>
      </c>
      <c r="BI5" s="17">
        <v>0</v>
      </c>
      <c r="BJ5" s="105">
        <f t="shared" si="0"/>
        <v>11</v>
      </c>
      <c r="BK5" s="102">
        <f aca="true" t="shared" si="9" ref="BK5:BK30">BJ5/58</f>
        <v>0.1896551724137931</v>
      </c>
      <c r="BL5" s="103">
        <f t="shared" si="1"/>
        <v>4</v>
      </c>
      <c r="BM5" s="57">
        <f aca="true" t="shared" si="10" ref="BM5:BM30">BL5/22</f>
        <v>0.18181818181818182</v>
      </c>
      <c r="BN5" s="101">
        <f t="shared" si="2"/>
        <v>2</v>
      </c>
      <c r="BO5" s="59">
        <f aca="true" t="shared" si="11" ref="BO5:BO30">BN5/11</f>
        <v>0.18181818181818182</v>
      </c>
      <c r="BP5" s="101">
        <f t="shared" si="3"/>
        <v>5</v>
      </c>
      <c r="BQ5" s="59">
        <f aca="true" t="shared" si="12" ref="BQ5:BQ30">BP5/13</f>
        <v>0.38461538461538464</v>
      </c>
      <c r="BR5" s="101">
        <f t="shared" si="4"/>
        <v>0</v>
      </c>
      <c r="BS5" s="59">
        <f aca="true" t="shared" si="13" ref="BS5:BS30">BR5/6</f>
        <v>0</v>
      </c>
      <c r="BT5" s="101">
        <f t="shared" si="5"/>
        <v>2</v>
      </c>
      <c r="BU5" s="59">
        <f aca="true" t="shared" si="14" ref="BU5:BU30">BT5/6</f>
        <v>0.3333333333333333</v>
      </c>
      <c r="BV5" s="101">
        <f t="shared" si="6"/>
        <v>1</v>
      </c>
      <c r="BW5" s="59">
        <f aca="true" t="shared" si="15" ref="BW5:BW30">BV5/5</f>
        <v>0.2</v>
      </c>
      <c r="BX5" s="101">
        <f t="shared" si="7"/>
        <v>0</v>
      </c>
      <c r="BY5" s="59">
        <f aca="true" t="shared" si="16" ref="BY5:BY30">BX5/5</f>
        <v>0</v>
      </c>
      <c r="BZ5" s="104">
        <f t="shared" si="8"/>
        <v>3</v>
      </c>
      <c r="CA5" s="59">
        <f aca="true" t="shared" si="17" ref="CA5:CA30">BZ5/8</f>
        <v>0.375</v>
      </c>
      <c r="CB5" s="71"/>
      <c r="CC5" s="71"/>
      <c r="CD5" s="71"/>
      <c r="CE5" s="71"/>
      <c r="CF5" s="71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</row>
    <row r="6" spans="1:177" ht="13.5" thickBot="1">
      <c r="A6" s="10">
        <v>3</v>
      </c>
      <c r="B6" s="11" t="s">
        <v>59</v>
      </c>
      <c r="C6" s="12"/>
      <c r="D6" s="16">
        <v>0</v>
      </c>
      <c r="E6" s="17">
        <v>1</v>
      </c>
      <c r="F6" s="17">
        <v>0</v>
      </c>
      <c r="G6" s="17">
        <v>0</v>
      </c>
      <c r="H6" s="17">
        <v>1</v>
      </c>
      <c r="I6" s="17">
        <v>1</v>
      </c>
      <c r="J6" s="17">
        <v>0</v>
      </c>
      <c r="K6" s="17">
        <v>0</v>
      </c>
      <c r="L6" s="17">
        <v>0</v>
      </c>
      <c r="M6" s="17">
        <v>0</v>
      </c>
      <c r="N6" s="17">
        <v>1</v>
      </c>
      <c r="O6" s="17">
        <v>0</v>
      </c>
      <c r="P6" s="17">
        <v>0</v>
      </c>
      <c r="Q6" s="17">
        <v>0</v>
      </c>
      <c r="R6" s="17">
        <v>1</v>
      </c>
      <c r="S6" s="17">
        <v>0</v>
      </c>
      <c r="T6" s="17">
        <v>1</v>
      </c>
      <c r="U6" s="16">
        <v>0</v>
      </c>
      <c r="V6" s="17">
        <v>0</v>
      </c>
      <c r="W6" s="17">
        <v>1</v>
      </c>
      <c r="X6" s="17">
        <v>1</v>
      </c>
      <c r="Y6" s="17">
        <v>0</v>
      </c>
      <c r="Z6" s="17">
        <v>0</v>
      </c>
      <c r="AA6" s="17">
        <v>1</v>
      </c>
      <c r="AB6" s="17">
        <v>0</v>
      </c>
      <c r="AC6" s="17">
        <v>1</v>
      </c>
      <c r="AD6" s="17">
        <v>0</v>
      </c>
      <c r="AE6" s="17">
        <v>0</v>
      </c>
      <c r="AF6" s="17">
        <v>0</v>
      </c>
      <c r="AG6" s="17">
        <v>1</v>
      </c>
      <c r="AH6" s="17">
        <v>0</v>
      </c>
      <c r="AI6" s="17">
        <v>1</v>
      </c>
      <c r="AJ6" s="17">
        <v>0</v>
      </c>
      <c r="AK6" s="17">
        <v>0</v>
      </c>
      <c r="AL6" s="17">
        <v>1</v>
      </c>
      <c r="AM6" s="17">
        <v>1</v>
      </c>
      <c r="AN6" s="17">
        <v>1</v>
      </c>
      <c r="AO6" s="17">
        <v>1</v>
      </c>
      <c r="AP6" s="17">
        <v>1</v>
      </c>
      <c r="AQ6" s="17">
        <v>0</v>
      </c>
      <c r="AR6" s="17">
        <v>1</v>
      </c>
      <c r="AS6" s="17">
        <v>1</v>
      </c>
      <c r="AT6" s="17">
        <v>1</v>
      </c>
      <c r="AU6" s="17">
        <v>0</v>
      </c>
      <c r="AV6" s="17">
        <v>0</v>
      </c>
      <c r="AW6" s="17">
        <v>1</v>
      </c>
      <c r="AX6" s="18">
        <v>0</v>
      </c>
      <c r="AY6" s="26">
        <v>1</v>
      </c>
      <c r="AZ6" s="16">
        <v>1</v>
      </c>
      <c r="BA6" s="17">
        <v>0</v>
      </c>
      <c r="BB6" s="17">
        <v>0</v>
      </c>
      <c r="BC6" s="17">
        <v>0</v>
      </c>
      <c r="BD6" s="17">
        <v>0</v>
      </c>
      <c r="BE6" s="17">
        <v>0</v>
      </c>
      <c r="BF6" s="17">
        <v>0</v>
      </c>
      <c r="BG6" s="17">
        <v>1</v>
      </c>
      <c r="BH6" s="17">
        <v>1</v>
      </c>
      <c r="BI6" s="17">
        <v>0</v>
      </c>
      <c r="BJ6" s="105">
        <f t="shared" si="0"/>
        <v>18</v>
      </c>
      <c r="BK6" s="102">
        <f t="shared" si="9"/>
        <v>0.3103448275862069</v>
      </c>
      <c r="BL6" s="103">
        <f t="shared" si="1"/>
        <v>8</v>
      </c>
      <c r="BM6" s="57">
        <f t="shared" si="10"/>
        <v>0.36363636363636365</v>
      </c>
      <c r="BN6" s="101">
        <f t="shared" si="2"/>
        <v>4</v>
      </c>
      <c r="BO6" s="59">
        <f t="shared" si="11"/>
        <v>0.36363636363636365</v>
      </c>
      <c r="BP6" s="101">
        <f t="shared" si="3"/>
        <v>4</v>
      </c>
      <c r="BQ6" s="59">
        <f t="shared" si="12"/>
        <v>0.3076923076923077</v>
      </c>
      <c r="BR6" s="101">
        <f t="shared" si="4"/>
        <v>1</v>
      </c>
      <c r="BS6" s="59">
        <f t="shared" si="13"/>
        <v>0.16666666666666666</v>
      </c>
      <c r="BT6" s="101">
        <f t="shared" si="5"/>
        <v>3</v>
      </c>
      <c r="BU6" s="59">
        <f t="shared" si="14"/>
        <v>0.5</v>
      </c>
      <c r="BV6" s="101">
        <f t="shared" si="6"/>
        <v>2</v>
      </c>
      <c r="BW6" s="59">
        <f t="shared" si="15"/>
        <v>0.4</v>
      </c>
      <c r="BX6" s="101">
        <f t="shared" si="7"/>
        <v>0</v>
      </c>
      <c r="BY6" s="59">
        <f t="shared" si="16"/>
        <v>0</v>
      </c>
      <c r="BZ6" s="104">
        <f t="shared" si="8"/>
        <v>4</v>
      </c>
      <c r="CA6" s="59">
        <f t="shared" si="17"/>
        <v>0.5</v>
      </c>
      <c r="CB6" s="71"/>
      <c r="CC6" s="71"/>
      <c r="CD6" s="71"/>
      <c r="CE6" s="71"/>
      <c r="CF6" s="71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</row>
    <row r="7" spans="1:177" ht="13.5" thickBot="1">
      <c r="A7" s="10">
        <v>4</v>
      </c>
      <c r="B7" s="11" t="s">
        <v>73</v>
      </c>
      <c r="C7" s="12"/>
      <c r="D7" s="16">
        <v>1</v>
      </c>
      <c r="E7" s="17">
        <v>1</v>
      </c>
      <c r="F7" s="17">
        <v>0</v>
      </c>
      <c r="G7" s="17">
        <v>0</v>
      </c>
      <c r="H7" s="17">
        <v>0</v>
      </c>
      <c r="I7" s="17">
        <v>1</v>
      </c>
      <c r="J7" s="17">
        <v>1</v>
      </c>
      <c r="K7" s="17">
        <v>1</v>
      </c>
      <c r="L7" s="17">
        <v>0</v>
      </c>
      <c r="M7" s="17">
        <v>1</v>
      </c>
      <c r="N7" s="17">
        <v>1</v>
      </c>
      <c r="O7" s="17">
        <v>1</v>
      </c>
      <c r="P7" s="17">
        <v>0</v>
      </c>
      <c r="Q7" s="17">
        <v>1</v>
      </c>
      <c r="R7" s="17">
        <v>1</v>
      </c>
      <c r="S7" s="17">
        <v>1</v>
      </c>
      <c r="T7" s="17">
        <v>1</v>
      </c>
      <c r="U7" s="16">
        <v>0</v>
      </c>
      <c r="V7" s="17">
        <v>0</v>
      </c>
      <c r="W7" s="17">
        <v>1</v>
      </c>
      <c r="X7" s="17">
        <v>1</v>
      </c>
      <c r="Y7" s="17">
        <v>0</v>
      </c>
      <c r="Z7" s="17">
        <v>0</v>
      </c>
      <c r="AA7" s="17">
        <v>1</v>
      </c>
      <c r="AB7" s="17">
        <v>1</v>
      </c>
      <c r="AC7" s="17">
        <v>1</v>
      </c>
      <c r="AD7" s="17">
        <v>0</v>
      </c>
      <c r="AE7" s="17">
        <v>0</v>
      </c>
      <c r="AF7" s="17">
        <v>1</v>
      </c>
      <c r="AG7" s="17">
        <v>1</v>
      </c>
      <c r="AH7" s="17">
        <v>0</v>
      </c>
      <c r="AI7" s="17">
        <v>1</v>
      </c>
      <c r="AJ7" s="17">
        <v>1</v>
      </c>
      <c r="AK7" s="17">
        <v>0</v>
      </c>
      <c r="AL7" s="17">
        <v>1</v>
      </c>
      <c r="AM7" s="17">
        <v>1</v>
      </c>
      <c r="AN7" s="17">
        <v>1</v>
      </c>
      <c r="AO7" s="17">
        <v>1</v>
      </c>
      <c r="AP7" s="17">
        <v>1</v>
      </c>
      <c r="AQ7" s="17">
        <v>0</v>
      </c>
      <c r="AR7" s="17">
        <v>1</v>
      </c>
      <c r="AS7" s="17">
        <v>0</v>
      </c>
      <c r="AT7" s="17">
        <v>1</v>
      </c>
      <c r="AU7" s="17">
        <v>1</v>
      </c>
      <c r="AV7" s="17">
        <v>0</v>
      </c>
      <c r="AW7" s="17">
        <v>0</v>
      </c>
      <c r="AX7" s="18">
        <v>0</v>
      </c>
      <c r="AY7" s="26">
        <v>1</v>
      </c>
      <c r="AZ7" s="16">
        <v>1</v>
      </c>
      <c r="BA7" s="17">
        <v>0</v>
      </c>
      <c r="BB7" s="17">
        <v>0</v>
      </c>
      <c r="BC7" s="17">
        <v>0</v>
      </c>
      <c r="BD7" s="17">
        <v>0</v>
      </c>
      <c r="BE7" s="17">
        <v>1</v>
      </c>
      <c r="BF7" s="17">
        <v>1</v>
      </c>
      <c r="BG7" s="17">
        <v>0</v>
      </c>
      <c r="BH7" s="17">
        <v>1</v>
      </c>
      <c r="BI7" s="17">
        <v>0</v>
      </c>
      <c r="BJ7" s="105">
        <f t="shared" si="0"/>
        <v>23</v>
      </c>
      <c r="BK7" s="102">
        <f t="shared" si="9"/>
        <v>0.39655172413793105</v>
      </c>
      <c r="BL7" s="103">
        <f t="shared" si="1"/>
        <v>11</v>
      </c>
      <c r="BM7" s="57">
        <f t="shared" si="10"/>
        <v>0.5</v>
      </c>
      <c r="BN7" s="101">
        <f t="shared" si="2"/>
        <v>3</v>
      </c>
      <c r="BO7" s="59">
        <f t="shared" si="11"/>
        <v>0.2727272727272727</v>
      </c>
      <c r="BP7" s="101">
        <f t="shared" si="3"/>
        <v>5</v>
      </c>
      <c r="BQ7" s="59">
        <f t="shared" si="12"/>
        <v>0.38461538461538464</v>
      </c>
      <c r="BR7" s="101">
        <f t="shared" si="4"/>
        <v>1</v>
      </c>
      <c r="BS7" s="59">
        <f t="shared" si="13"/>
        <v>0.16666666666666666</v>
      </c>
      <c r="BT7" s="101">
        <f t="shared" si="5"/>
        <v>6</v>
      </c>
      <c r="BU7" s="109">
        <f t="shared" si="14"/>
        <v>1</v>
      </c>
      <c r="BV7" s="101">
        <f t="shared" si="6"/>
        <v>3</v>
      </c>
      <c r="BW7" s="59">
        <f t="shared" si="15"/>
        <v>0.6</v>
      </c>
      <c r="BX7" s="101">
        <f t="shared" si="7"/>
        <v>1</v>
      </c>
      <c r="BY7" s="59">
        <f t="shared" si="16"/>
        <v>0.2</v>
      </c>
      <c r="BZ7" s="104">
        <f t="shared" si="8"/>
        <v>3</v>
      </c>
      <c r="CA7" s="59">
        <f t="shared" si="17"/>
        <v>0.375</v>
      </c>
      <c r="CB7" s="71"/>
      <c r="CC7" s="71"/>
      <c r="CD7" s="71"/>
      <c r="CE7" s="71"/>
      <c r="CF7" s="71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</row>
    <row r="8" spans="1:177" ht="13.5" thickBot="1">
      <c r="A8" s="10">
        <v>5</v>
      </c>
      <c r="B8" s="11" t="s">
        <v>60</v>
      </c>
      <c r="C8" s="12"/>
      <c r="D8" s="16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1</v>
      </c>
      <c r="O8" s="17">
        <v>1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6">
        <v>0</v>
      </c>
      <c r="V8" s="17">
        <v>0</v>
      </c>
      <c r="W8" s="17">
        <v>0</v>
      </c>
      <c r="X8" s="17">
        <v>0</v>
      </c>
      <c r="Y8" s="17">
        <v>1</v>
      </c>
      <c r="Z8" s="17">
        <v>0</v>
      </c>
      <c r="AA8" s="17">
        <v>1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7">
        <v>1</v>
      </c>
      <c r="AH8" s="17">
        <v>1</v>
      </c>
      <c r="AI8" s="17">
        <v>0</v>
      </c>
      <c r="AJ8" s="17">
        <v>0</v>
      </c>
      <c r="AK8" s="17">
        <v>0</v>
      </c>
      <c r="AL8" s="17">
        <v>1</v>
      </c>
      <c r="AM8" s="17">
        <v>0</v>
      </c>
      <c r="AN8" s="17">
        <v>0</v>
      </c>
      <c r="AO8" s="17">
        <v>1</v>
      </c>
      <c r="AP8" s="17">
        <v>1</v>
      </c>
      <c r="AQ8" s="17">
        <v>0</v>
      </c>
      <c r="AR8" s="17">
        <v>0</v>
      </c>
      <c r="AS8" s="17">
        <v>0</v>
      </c>
      <c r="AT8" s="17">
        <v>1</v>
      </c>
      <c r="AU8" s="17">
        <v>1</v>
      </c>
      <c r="AV8" s="17">
        <v>0</v>
      </c>
      <c r="AW8" s="17">
        <v>0</v>
      </c>
      <c r="AX8" s="18">
        <v>0</v>
      </c>
      <c r="AY8" s="26">
        <v>0</v>
      </c>
      <c r="AZ8" s="16">
        <v>0</v>
      </c>
      <c r="BA8" s="17">
        <v>0</v>
      </c>
      <c r="BB8" s="17">
        <v>0</v>
      </c>
      <c r="BC8" s="17">
        <v>0</v>
      </c>
      <c r="BD8" s="17">
        <v>0</v>
      </c>
      <c r="BE8" s="17">
        <v>0</v>
      </c>
      <c r="BF8" s="17">
        <v>0</v>
      </c>
      <c r="BG8" s="17">
        <v>0</v>
      </c>
      <c r="BH8" s="17">
        <v>0</v>
      </c>
      <c r="BI8" s="17">
        <v>0</v>
      </c>
      <c r="BJ8" s="105">
        <f t="shared" si="0"/>
        <v>6</v>
      </c>
      <c r="BK8" s="102">
        <f t="shared" si="9"/>
        <v>0.10344827586206896</v>
      </c>
      <c r="BL8" s="103">
        <f t="shared" si="1"/>
        <v>1</v>
      </c>
      <c r="BM8" s="57">
        <f t="shared" si="10"/>
        <v>0.045454545454545456</v>
      </c>
      <c r="BN8" s="101">
        <f t="shared" si="2"/>
        <v>2</v>
      </c>
      <c r="BO8" s="59">
        <f t="shared" si="11"/>
        <v>0.18181818181818182</v>
      </c>
      <c r="BP8" s="101">
        <f t="shared" si="3"/>
        <v>2</v>
      </c>
      <c r="BQ8" s="59">
        <f t="shared" si="12"/>
        <v>0.15384615384615385</v>
      </c>
      <c r="BR8" s="101">
        <f t="shared" si="4"/>
        <v>1</v>
      </c>
      <c r="BS8" s="59">
        <f t="shared" si="13"/>
        <v>0.16666666666666666</v>
      </c>
      <c r="BT8" s="101">
        <f t="shared" si="5"/>
        <v>1</v>
      </c>
      <c r="BU8" s="59">
        <f t="shared" si="14"/>
        <v>0.16666666666666666</v>
      </c>
      <c r="BV8" s="101">
        <f t="shared" si="6"/>
        <v>0</v>
      </c>
      <c r="BW8" s="59">
        <f t="shared" si="15"/>
        <v>0</v>
      </c>
      <c r="BX8" s="101">
        <f t="shared" si="7"/>
        <v>0</v>
      </c>
      <c r="BY8" s="59">
        <f t="shared" si="16"/>
        <v>0</v>
      </c>
      <c r="BZ8" s="104">
        <f t="shared" si="8"/>
        <v>1</v>
      </c>
      <c r="CA8" s="59">
        <f t="shared" si="17"/>
        <v>0.125</v>
      </c>
      <c r="CB8" s="71"/>
      <c r="CC8" s="71"/>
      <c r="CD8" s="71"/>
      <c r="CE8" s="71"/>
      <c r="CF8" s="71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</row>
    <row r="9" spans="1:177" ht="13.5" thickBot="1">
      <c r="A9" s="10">
        <v>6</v>
      </c>
      <c r="B9" s="11" t="s">
        <v>29</v>
      </c>
      <c r="C9" s="12"/>
      <c r="D9" s="16">
        <v>1</v>
      </c>
      <c r="E9" s="17">
        <v>0</v>
      </c>
      <c r="F9" s="17">
        <v>1</v>
      </c>
      <c r="G9" s="17">
        <v>0</v>
      </c>
      <c r="H9" s="17">
        <v>0</v>
      </c>
      <c r="I9" s="17">
        <v>1</v>
      </c>
      <c r="J9" s="17">
        <v>1</v>
      </c>
      <c r="K9" s="17">
        <v>0</v>
      </c>
      <c r="L9" s="17">
        <v>0</v>
      </c>
      <c r="M9" s="17">
        <v>0</v>
      </c>
      <c r="N9" s="17">
        <v>1</v>
      </c>
      <c r="O9" s="17">
        <v>0</v>
      </c>
      <c r="P9" s="17">
        <v>1</v>
      </c>
      <c r="Q9" s="17">
        <v>1</v>
      </c>
      <c r="R9" s="17">
        <v>1</v>
      </c>
      <c r="S9" s="17">
        <v>0</v>
      </c>
      <c r="T9" s="17">
        <v>1</v>
      </c>
      <c r="U9" s="16">
        <v>1</v>
      </c>
      <c r="V9" s="17">
        <v>1</v>
      </c>
      <c r="W9" s="17">
        <v>1</v>
      </c>
      <c r="X9" s="17">
        <v>1</v>
      </c>
      <c r="Y9" s="17">
        <v>0</v>
      </c>
      <c r="Z9" s="17">
        <v>1</v>
      </c>
      <c r="AA9" s="17">
        <v>1</v>
      </c>
      <c r="AB9" s="17">
        <v>1</v>
      </c>
      <c r="AC9" s="17">
        <v>1</v>
      </c>
      <c r="AD9" s="17">
        <v>1</v>
      </c>
      <c r="AE9" s="17">
        <v>1</v>
      </c>
      <c r="AF9" s="17">
        <v>0</v>
      </c>
      <c r="AG9" s="17">
        <v>0</v>
      </c>
      <c r="AH9" s="17">
        <v>0</v>
      </c>
      <c r="AI9" s="17">
        <v>1</v>
      </c>
      <c r="AJ9" s="17">
        <v>0</v>
      </c>
      <c r="AK9" s="17">
        <v>0</v>
      </c>
      <c r="AL9" s="17">
        <v>0</v>
      </c>
      <c r="AM9" s="17">
        <v>1</v>
      </c>
      <c r="AN9" s="17">
        <v>1</v>
      </c>
      <c r="AO9" s="17">
        <v>1</v>
      </c>
      <c r="AP9" s="17">
        <v>1</v>
      </c>
      <c r="AQ9" s="17">
        <v>0</v>
      </c>
      <c r="AR9" s="17">
        <v>0</v>
      </c>
      <c r="AS9" s="17">
        <v>1</v>
      </c>
      <c r="AT9" s="17">
        <v>1</v>
      </c>
      <c r="AU9" s="17">
        <v>1</v>
      </c>
      <c r="AV9" s="17">
        <v>0</v>
      </c>
      <c r="AW9" s="17">
        <v>1</v>
      </c>
      <c r="AX9" s="18">
        <v>1</v>
      </c>
      <c r="AY9" s="26">
        <v>1</v>
      </c>
      <c r="AZ9" s="16">
        <v>1</v>
      </c>
      <c r="BA9" s="17">
        <v>1</v>
      </c>
      <c r="BB9" s="17">
        <v>0</v>
      </c>
      <c r="BC9" s="17">
        <v>0</v>
      </c>
      <c r="BD9" s="17">
        <v>0</v>
      </c>
      <c r="BE9" s="17">
        <v>0</v>
      </c>
      <c r="BF9" s="17">
        <v>0</v>
      </c>
      <c r="BG9" s="17">
        <v>0</v>
      </c>
      <c r="BH9" s="17">
        <v>1</v>
      </c>
      <c r="BI9" s="17">
        <v>1</v>
      </c>
      <c r="BJ9" s="105">
        <f t="shared" si="0"/>
        <v>29</v>
      </c>
      <c r="BK9" s="102">
        <f t="shared" si="9"/>
        <v>0.5</v>
      </c>
      <c r="BL9" s="103">
        <f t="shared" si="1"/>
        <v>12</v>
      </c>
      <c r="BM9" s="106">
        <f t="shared" si="10"/>
        <v>0.5454545454545454</v>
      </c>
      <c r="BN9" s="101">
        <f t="shared" si="2"/>
        <v>3</v>
      </c>
      <c r="BO9" s="59">
        <f t="shared" si="11"/>
        <v>0.2727272727272727</v>
      </c>
      <c r="BP9" s="101">
        <f t="shared" si="3"/>
        <v>8</v>
      </c>
      <c r="BQ9" s="59">
        <f t="shared" si="12"/>
        <v>0.6153846153846154</v>
      </c>
      <c r="BR9" s="101">
        <f t="shared" si="4"/>
        <v>2</v>
      </c>
      <c r="BS9" s="59">
        <f t="shared" si="13"/>
        <v>0.3333333333333333</v>
      </c>
      <c r="BT9" s="101">
        <f t="shared" si="5"/>
        <v>3</v>
      </c>
      <c r="BU9" s="59">
        <f t="shared" si="14"/>
        <v>0.5</v>
      </c>
      <c r="BV9" s="101">
        <f t="shared" si="6"/>
        <v>4</v>
      </c>
      <c r="BW9" s="109">
        <f t="shared" si="15"/>
        <v>0.8</v>
      </c>
      <c r="BX9" s="110">
        <f t="shared" si="7"/>
        <v>4</v>
      </c>
      <c r="BY9" s="109">
        <f t="shared" si="16"/>
        <v>0.8</v>
      </c>
      <c r="BZ9" s="104">
        <f t="shared" si="8"/>
        <v>5</v>
      </c>
      <c r="CA9" s="107">
        <f t="shared" si="17"/>
        <v>0.625</v>
      </c>
      <c r="CB9" s="71"/>
      <c r="CC9" s="71"/>
      <c r="CD9" s="71"/>
      <c r="CE9" s="71"/>
      <c r="CF9" s="71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</row>
    <row r="10" spans="1:177" ht="13.5" thickBot="1">
      <c r="A10" s="10">
        <v>7</v>
      </c>
      <c r="B10" s="11" t="s">
        <v>23</v>
      </c>
      <c r="C10" s="12"/>
      <c r="D10" s="16">
        <v>0</v>
      </c>
      <c r="E10" s="17">
        <v>0</v>
      </c>
      <c r="F10" s="17">
        <v>0</v>
      </c>
      <c r="G10" s="17">
        <v>0</v>
      </c>
      <c r="H10" s="17">
        <v>0</v>
      </c>
      <c r="I10" s="17">
        <v>1</v>
      </c>
      <c r="J10" s="17">
        <v>0</v>
      </c>
      <c r="K10" s="17">
        <v>0</v>
      </c>
      <c r="L10" s="17">
        <v>0</v>
      </c>
      <c r="M10" s="17">
        <v>1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1</v>
      </c>
      <c r="T10" s="17">
        <v>1</v>
      </c>
      <c r="U10" s="16">
        <v>0</v>
      </c>
      <c r="V10" s="17">
        <v>0</v>
      </c>
      <c r="W10" s="17">
        <v>1</v>
      </c>
      <c r="X10" s="17">
        <v>1</v>
      </c>
      <c r="Y10" s="17">
        <v>1</v>
      </c>
      <c r="Z10" s="17">
        <v>0</v>
      </c>
      <c r="AA10" s="17">
        <v>1</v>
      </c>
      <c r="AB10" s="17">
        <v>1</v>
      </c>
      <c r="AC10" s="17">
        <v>0</v>
      </c>
      <c r="AD10" s="17">
        <v>1</v>
      </c>
      <c r="AE10" s="17">
        <v>0</v>
      </c>
      <c r="AF10" s="17">
        <v>1</v>
      </c>
      <c r="AG10" s="17">
        <v>1</v>
      </c>
      <c r="AH10" s="17">
        <v>0</v>
      </c>
      <c r="AI10" s="17">
        <v>1</v>
      </c>
      <c r="AJ10" s="17">
        <v>0</v>
      </c>
      <c r="AK10" s="17">
        <v>1</v>
      </c>
      <c r="AL10" s="17">
        <v>1</v>
      </c>
      <c r="AM10" s="17">
        <v>1</v>
      </c>
      <c r="AN10" s="17">
        <v>1</v>
      </c>
      <c r="AO10" s="17">
        <v>1</v>
      </c>
      <c r="AP10" s="17">
        <v>1</v>
      </c>
      <c r="AQ10" s="17">
        <v>1</v>
      </c>
      <c r="AR10" s="17">
        <v>0</v>
      </c>
      <c r="AS10" s="17">
        <v>1</v>
      </c>
      <c r="AT10" s="17">
        <v>1</v>
      </c>
      <c r="AU10" s="17">
        <v>1</v>
      </c>
      <c r="AV10" s="17">
        <v>0</v>
      </c>
      <c r="AW10" s="17">
        <v>1</v>
      </c>
      <c r="AX10" s="18">
        <v>0</v>
      </c>
      <c r="AY10" s="26">
        <v>1</v>
      </c>
      <c r="AZ10" s="16">
        <v>1</v>
      </c>
      <c r="BA10" s="17">
        <v>0</v>
      </c>
      <c r="BB10" s="17">
        <v>0</v>
      </c>
      <c r="BC10" s="17">
        <v>0</v>
      </c>
      <c r="BD10" s="17">
        <v>0</v>
      </c>
      <c r="BE10" s="17">
        <v>0</v>
      </c>
      <c r="BF10" s="17">
        <v>0</v>
      </c>
      <c r="BG10" s="17">
        <v>0</v>
      </c>
      <c r="BH10" s="17">
        <v>0</v>
      </c>
      <c r="BI10" s="17">
        <v>0</v>
      </c>
      <c r="BJ10" s="105">
        <f t="shared" si="0"/>
        <v>17</v>
      </c>
      <c r="BK10" s="102">
        <f t="shared" si="9"/>
        <v>0.29310344827586204</v>
      </c>
      <c r="BL10" s="103">
        <f t="shared" si="1"/>
        <v>5</v>
      </c>
      <c r="BM10" s="57">
        <f t="shared" si="10"/>
        <v>0.22727272727272727</v>
      </c>
      <c r="BN10" s="101">
        <f t="shared" si="2"/>
        <v>2</v>
      </c>
      <c r="BO10" s="59">
        <f t="shared" si="11"/>
        <v>0.18181818181818182</v>
      </c>
      <c r="BP10" s="101">
        <f t="shared" si="3"/>
        <v>6</v>
      </c>
      <c r="BQ10" s="59">
        <f t="shared" si="12"/>
        <v>0.46153846153846156</v>
      </c>
      <c r="BR10" s="101">
        <f t="shared" si="4"/>
        <v>4</v>
      </c>
      <c r="BS10" s="59">
        <f t="shared" si="13"/>
        <v>0.6666666666666666</v>
      </c>
      <c r="BT10" s="101">
        <f t="shared" si="5"/>
        <v>2</v>
      </c>
      <c r="BU10" s="59">
        <f t="shared" si="14"/>
        <v>0.3333333333333333</v>
      </c>
      <c r="BV10" s="101">
        <f t="shared" si="6"/>
        <v>1</v>
      </c>
      <c r="BW10" s="59">
        <f t="shared" si="15"/>
        <v>0.2</v>
      </c>
      <c r="BX10" s="101">
        <f t="shared" si="7"/>
        <v>0</v>
      </c>
      <c r="BY10" s="59">
        <f t="shared" si="16"/>
        <v>0</v>
      </c>
      <c r="BZ10" s="104">
        <f t="shared" si="8"/>
        <v>4</v>
      </c>
      <c r="CA10" s="59">
        <f t="shared" si="17"/>
        <v>0.5</v>
      </c>
      <c r="CB10" s="71"/>
      <c r="CC10" s="71"/>
      <c r="CD10" s="71"/>
      <c r="CE10" s="71"/>
      <c r="CF10" s="71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</row>
    <row r="11" spans="1:177" ht="13.5" thickBot="1">
      <c r="A11" s="10">
        <v>8</v>
      </c>
      <c r="B11" s="29" t="s">
        <v>75</v>
      </c>
      <c r="C11" s="12"/>
      <c r="D11" s="16">
        <v>1</v>
      </c>
      <c r="E11" s="17">
        <v>1</v>
      </c>
      <c r="F11" s="17">
        <v>0</v>
      </c>
      <c r="G11" s="17">
        <v>0</v>
      </c>
      <c r="H11" s="17">
        <v>1</v>
      </c>
      <c r="I11" s="17">
        <v>1</v>
      </c>
      <c r="J11" s="17">
        <v>1</v>
      </c>
      <c r="K11" s="17">
        <v>1</v>
      </c>
      <c r="L11" s="17">
        <v>0</v>
      </c>
      <c r="M11" s="17">
        <v>1</v>
      </c>
      <c r="N11" s="17">
        <v>1</v>
      </c>
      <c r="O11" s="17">
        <v>1</v>
      </c>
      <c r="P11" s="17">
        <v>0</v>
      </c>
      <c r="Q11" s="17">
        <v>1</v>
      </c>
      <c r="R11" s="17">
        <v>1</v>
      </c>
      <c r="S11" s="17">
        <v>1</v>
      </c>
      <c r="T11" s="17">
        <v>1</v>
      </c>
      <c r="U11" s="16">
        <v>0</v>
      </c>
      <c r="V11" s="17">
        <v>1</v>
      </c>
      <c r="W11" s="17">
        <v>0</v>
      </c>
      <c r="X11" s="17">
        <v>1</v>
      </c>
      <c r="Y11" s="17">
        <v>0</v>
      </c>
      <c r="Z11" s="17">
        <v>0</v>
      </c>
      <c r="AA11" s="17">
        <v>1</v>
      </c>
      <c r="AB11" s="17">
        <v>1</v>
      </c>
      <c r="AC11" s="17">
        <v>1</v>
      </c>
      <c r="AD11" s="17">
        <v>1</v>
      </c>
      <c r="AE11" s="17">
        <v>0</v>
      </c>
      <c r="AF11" s="17">
        <v>0</v>
      </c>
      <c r="AG11" s="17">
        <v>1</v>
      </c>
      <c r="AH11" s="17">
        <v>1</v>
      </c>
      <c r="AI11" s="17">
        <v>1</v>
      </c>
      <c r="AJ11" s="17">
        <v>0</v>
      </c>
      <c r="AK11" s="17">
        <v>1</v>
      </c>
      <c r="AL11" s="17">
        <v>1</v>
      </c>
      <c r="AM11" s="17">
        <v>0</v>
      </c>
      <c r="AN11" s="17">
        <v>1</v>
      </c>
      <c r="AO11" s="17">
        <v>1</v>
      </c>
      <c r="AP11" s="17">
        <v>0</v>
      </c>
      <c r="AQ11" s="17">
        <v>0</v>
      </c>
      <c r="AR11" s="17">
        <v>1</v>
      </c>
      <c r="AS11" s="17">
        <v>1</v>
      </c>
      <c r="AT11" s="17">
        <v>0</v>
      </c>
      <c r="AU11" s="17">
        <v>1</v>
      </c>
      <c r="AV11" s="17">
        <v>0</v>
      </c>
      <c r="AW11" s="17">
        <v>1</v>
      </c>
      <c r="AX11" s="18">
        <v>1</v>
      </c>
      <c r="AY11" s="26">
        <v>0</v>
      </c>
      <c r="AZ11" s="16">
        <v>1</v>
      </c>
      <c r="BA11" s="17">
        <v>0</v>
      </c>
      <c r="BB11" s="17">
        <v>0</v>
      </c>
      <c r="BC11" s="17">
        <v>0</v>
      </c>
      <c r="BD11" s="17">
        <v>1</v>
      </c>
      <c r="BE11" s="17">
        <v>0</v>
      </c>
      <c r="BF11" s="17">
        <v>1</v>
      </c>
      <c r="BG11" s="17">
        <v>0</v>
      </c>
      <c r="BH11" s="17">
        <v>1</v>
      </c>
      <c r="BI11" s="17">
        <v>1</v>
      </c>
      <c r="BJ11" s="105">
        <f t="shared" si="0"/>
        <v>33</v>
      </c>
      <c r="BK11" s="114">
        <f t="shared" si="9"/>
        <v>0.5689655172413793</v>
      </c>
      <c r="BL11" s="115">
        <f t="shared" si="1"/>
        <v>13</v>
      </c>
      <c r="BM11" s="106">
        <f t="shared" si="10"/>
        <v>0.5909090909090909</v>
      </c>
      <c r="BN11" s="108">
        <f t="shared" si="2"/>
        <v>7</v>
      </c>
      <c r="BO11" s="107">
        <f t="shared" si="11"/>
        <v>0.6363636363636364</v>
      </c>
      <c r="BP11" s="101">
        <f t="shared" si="3"/>
        <v>6</v>
      </c>
      <c r="BQ11" s="59">
        <f t="shared" si="12"/>
        <v>0.46153846153846156</v>
      </c>
      <c r="BR11" s="101">
        <f t="shared" si="4"/>
        <v>4</v>
      </c>
      <c r="BS11" s="59">
        <f t="shared" si="13"/>
        <v>0.6666666666666666</v>
      </c>
      <c r="BT11" s="101">
        <f t="shared" si="5"/>
        <v>6</v>
      </c>
      <c r="BU11" s="109">
        <f t="shared" si="14"/>
        <v>1</v>
      </c>
      <c r="BV11" s="101">
        <f t="shared" si="6"/>
        <v>3</v>
      </c>
      <c r="BW11" s="107">
        <f t="shared" si="15"/>
        <v>0.6</v>
      </c>
      <c r="BX11" s="101">
        <f t="shared" si="7"/>
        <v>1</v>
      </c>
      <c r="BY11" s="59">
        <f t="shared" si="16"/>
        <v>0.2</v>
      </c>
      <c r="BZ11" s="104">
        <f t="shared" si="8"/>
        <v>4</v>
      </c>
      <c r="CA11" s="59">
        <f t="shared" si="17"/>
        <v>0.5</v>
      </c>
      <c r="CB11" s="71"/>
      <c r="CC11" s="71"/>
      <c r="CD11" s="71"/>
      <c r="CE11" s="71"/>
      <c r="CF11" s="71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</row>
    <row r="12" spans="1:177" ht="13.5" thickBot="1">
      <c r="A12" s="10">
        <v>9</v>
      </c>
      <c r="B12" s="11" t="s">
        <v>61</v>
      </c>
      <c r="C12" s="12"/>
      <c r="D12" s="16">
        <v>0</v>
      </c>
      <c r="E12" s="17">
        <v>0</v>
      </c>
      <c r="F12" s="17">
        <v>0</v>
      </c>
      <c r="G12" s="17">
        <v>0</v>
      </c>
      <c r="H12" s="17">
        <v>0</v>
      </c>
      <c r="I12" s="17">
        <v>1</v>
      </c>
      <c r="J12" s="17">
        <v>0</v>
      </c>
      <c r="K12" s="17">
        <v>1</v>
      </c>
      <c r="L12" s="17">
        <v>0</v>
      </c>
      <c r="M12" s="17">
        <v>0</v>
      </c>
      <c r="N12" s="17">
        <v>1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6">
        <v>1</v>
      </c>
      <c r="V12" s="17">
        <v>1</v>
      </c>
      <c r="W12" s="17">
        <v>0</v>
      </c>
      <c r="X12" s="17">
        <v>1</v>
      </c>
      <c r="Y12" s="17">
        <v>1</v>
      </c>
      <c r="Z12" s="17">
        <v>0</v>
      </c>
      <c r="AA12" s="17">
        <v>1</v>
      </c>
      <c r="AB12" s="17">
        <v>0</v>
      </c>
      <c r="AC12" s="17">
        <v>0</v>
      </c>
      <c r="AD12" s="17">
        <v>1</v>
      </c>
      <c r="AE12" s="17">
        <v>0</v>
      </c>
      <c r="AF12" s="17">
        <v>0</v>
      </c>
      <c r="AG12" s="17">
        <v>1</v>
      </c>
      <c r="AH12" s="17">
        <v>1</v>
      </c>
      <c r="AI12" s="17">
        <v>0</v>
      </c>
      <c r="AJ12" s="17">
        <v>1</v>
      </c>
      <c r="AK12" s="17">
        <v>0</v>
      </c>
      <c r="AL12" s="17">
        <v>1</v>
      </c>
      <c r="AM12" s="17">
        <v>1</v>
      </c>
      <c r="AN12" s="17">
        <v>1</v>
      </c>
      <c r="AO12" s="17">
        <v>1</v>
      </c>
      <c r="AP12" s="17">
        <v>1</v>
      </c>
      <c r="AQ12" s="17">
        <v>0</v>
      </c>
      <c r="AR12" s="17">
        <v>0</v>
      </c>
      <c r="AS12" s="17">
        <v>1</v>
      </c>
      <c r="AT12" s="17">
        <v>1</v>
      </c>
      <c r="AU12" s="17">
        <v>1</v>
      </c>
      <c r="AV12" s="17">
        <v>0</v>
      </c>
      <c r="AW12" s="17">
        <v>0</v>
      </c>
      <c r="AX12" s="18">
        <v>0</v>
      </c>
      <c r="AY12" s="26">
        <v>0</v>
      </c>
      <c r="AZ12" s="16">
        <v>1</v>
      </c>
      <c r="BA12" s="17">
        <v>0</v>
      </c>
      <c r="BB12" s="17">
        <v>0</v>
      </c>
      <c r="BC12" s="17">
        <v>0</v>
      </c>
      <c r="BD12" s="17">
        <v>0</v>
      </c>
      <c r="BE12" s="17">
        <v>0</v>
      </c>
      <c r="BF12" s="17">
        <v>0</v>
      </c>
      <c r="BG12" s="17">
        <v>0</v>
      </c>
      <c r="BH12" s="17">
        <v>0</v>
      </c>
      <c r="BI12" s="17">
        <v>0</v>
      </c>
      <c r="BJ12" s="105">
        <f t="shared" si="0"/>
        <v>14</v>
      </c>
      <c r="BK12" s="102">
        <f t="shared" si="9"/>
        <v>0.2413793103448276</v>
      </c>
      <c r="BL12" s="103">
        <f t="shared" si="1"/>
        <v>2</v>
      </c>
      <c r="BM12" s="57">
        <f t="shared" si="10"/>
        <v>0.09090909090909091</v>
      </c>
      <c r="BN12" s="101">
        <f t="shared" si="2"/>
        <v>3</v>
      </c>
      <c r="BO12" s="59">
        <f t="shared" si="11"/>
        <v>0.2727272727272727</v>
      </c>
      <c r="BP12" s="101">
        <f t="shared" si="3"/>
        <v>4</v>
      </c>
      <c r="BQ12" s="59">
        <f t="shared" si="12"/>
        <v>0.3076923076923077</v>
      </c>
      <c r="BR12" s="101">
        <f t="shared" si="4"/>
        <v>3</v>
      </c>
      <c r="BS12" s="59">
        <f t="shared" si="13"/>
        <v>0.5</v>
      </c>
      <c r="BT12" s="101">
        <f t="shared" si="5"/>
        <v>1</v>
      </c>
      <c r="BU12" s="59">
        <f t="shared" si="14"/>
        <v>0.16666666666666666</v>
      </c>
      <c r="BV12" s="101">
        <f t="shared" si="6"/>
        <v>1</v>
      </c>
      <c r="BW12" s="59">
        <f t="shared" si="15"/>
        <v>0.2</v>
      </c>
      <c r="BX12" s="101">
        <f t="shared" si="7"/>
        <v>1</v>
      </c>
      <c r="BY12" s="59">
        <f t="shared" si="16"/>
        <v>0.2</v>
      </c>
      <c r="BZ12" s="104">
        <f t="shared" si="8"/>
        <v>2</v>
      </c>
      <c r="CA12" s="59">
        <f t="shared" si="17"/>
        <v>0.25</v>
      </c>
      <c r="CB12" s="71"/>
      <c r="CC12" s="71"/>
      <c r="CD12" s="71"/>
      <c r="CE12" s="71"/>
      <c r="CF12" s="71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</row>
    <row r="13" spans="1:177" ht="13.5" thickBot="1">
      <c r="A13" s="10">
        <v>10</v>
      </c>
      <c r="B13" s="11" t="s">
        <v>62</v>
      </c>
      <c r="C13" s="12"/>
      <c r="D13" s="16">
        <v>0</v>
      </c>
      <c r="E13" s="17">
        <v>1</v>
      </c>
      <c r="F13" s="17">
        <v>0</v>
      </c>
      <c r="G13" s="17">
        <v>0</v>
      </c>
      <c r="H13" s="17">
        <v>1</v>
      </c>
      <c r="I13" s="17">
        <v>1</v>
      </c>
      <c r="J13" s="17">
        <v>0</v>
      </c>
      <c r="K13" s="17">
        <v>0</v>
      </c>
      <c r="L13" s="17">
        <v>0</v>
      </c>
      <c r="M13" s="17">
        <v>0</v>
      </c>
      <c r="N13" s="17">
        <v>1</v>
      </c>
      <c r="O13" s="17">
        <v>1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6">
        <v>1</v>
      </c>
      <c r="V13" s="17">
        <v>0</v>
      </c>
      <c r="W13" s="17">
        <v>1</v>
      </c>
      <c r="X13" s="17">
        <v>1</v>
      </c>
      <c r="Y13" s="17">
        <v>0</v>
      </c>
      <c r="Z13" s="17">
        <v>1</v>
      </c>
      <c r="AA13" s="17">
        <v>1</v>
      </c>
      <c r="AB13" s="17">
        <v>1</v>
      </c>
      <c r="AC13" s="17">
        <v>1</v>
      </c>
      <c r="AD13" s="17">
        <v>0</v>
      </c>
      <c r="AE13" s="17">
        <v>0</v>
      </c>
      <c r="AF13" s="17">
        <v>0</v>
      </c>
      <c r="AG13" s="17">
        <v>1</v>
      </c>
      <c r="AH13" s="17">
        <v>1</v>
      </c>
      <c r="AI13" s="17">
        <v>1</v>
      </c>
      <c r="AJ13" s="17">
        <v>0</v>
      </c>
      <c r="AK13" s="17">
        <v>0</v>
      </c>
      <c r="AL13" s="17">
        <v>1</v>
      </c>
      <c r="AM13" s="17">
        <v>0</v>
      </c>
      <c r="AN13" s="17">
        <v>1</v>
      </c>
      <c r="AO13" s="17">
        <v>1</v>
      </c>
      <c r="AP13" s="17">
        <v>1</v>
      </c>
      <c r="AQ13" s="17">
        <v>1</v>
      </c>
      <c r="AR13" s="17">
        <v>0</v>
      </c>
      <c r="AS13" s="17">
        <v>0</v>
      </c>
      <c r="AT13" s="17">
        <v>1</v>
      </c>
      <c r="AU13" s="17">
        <v>1</v>
      </c>
      <c r="AV13" s="17">
        <v>0</v>
      </c>
      <c r="AW13" s="17">
        <v>1</v>
      </c>
      <c r="AX13" s="18">
        <f>-AY140</f>
        <v>0</v>
      </c>
      <c r="AY13" s="26">
        <v>1</v>
      </c>
      <c r="AZ13" s="16">
        <v>1</v>
      </c>
      <c r="BA13" s="17">
        <v>0</v>
      </c>
      <c r="BB13" s="17">
        <v>0</v>
      </c>
      <c r="BC13" s="17">
        <v>1</v>
      </c>
      <c r="BD13" s="17">
        <v>0</v>
      </c>
      <c r="BE13" s="17">
        <v>0</v>
      </c>
      <c r="BF13" s="17">
        <v>0</v>
      </c>
      <c r="BG13" s="17">
        <v>0</v>
      </c>
      <c r="BH13" s="17">
        <v>0</v>
      </c>
      <c r="BI13" s="17">
        <v>0</v>
      </c>
      <c r="BJ13" s="105">
        <f t="shared" si="0"/>
        <v>19</v>
      </c>
      <c r="BK13" s="102">
        <f t="shared" si="9"/>
        <v>0.3275862068965517</v>
      </c>
      <c r="BL13" s="103">
        <f t="shared" si="1"/>
        <v>9</v>
      </c>
      <c r="BM13" s="57">
        <f t="shared" si="10"/>
        <v>0.4090909090909091</v>
      </c>
      <c r="BN13" s="101">
        <f t="shared" si="2"/>
        <v>2</v>
      </c>
      <c r="BO13" s="59">
        <f t="shared" si="11"/>
        <v>0.18181818181818182</v>
      </c>
      <c r="BP13" s="101">
        <f t="shared" si="3"/>
        <v>3</v>
      </c>
      <c r="BQ13" s="59">
        <f t="shared" si="12"/>
        <v>0.23076923076923078</v>
      </c>
      <c r="BR13" s="101">
        <f t="shared" si="4"/>
        <v>3</v>
      </c>
      <c r="BS13" s="59">
        <f t="shared" si="13"/>
        <v>0.5</v>
      </c>
      <c r="BT13" s="101">
        <f t="shared" si="5"/>
        <v>4</v>
      </c>
      <c r="BU13" s="59">
        <f t="shared" si="14"/>
        <v>0.6666666666666666</v>
      </c>
      <c r="BV13" s="101">
        <f t="shared" si="6"/>
        <v>1</v>
      </c>
      <c r="BW13" s="59">
        <f t="shared" si="15"/>
        <v>0.2</v>
      </c>
      <c r="BX13" s="101">
        <f t="shared" si="7"/>
        <v>2</v>
      </c>
      <c r="BY13" s="59">
        <f t="shared" si="16"/>
        <v>0.4</v>
      </c>
      <c r="BZ13" s="104">
        <f t="shared" si="8"/>
        <v>4</v>
      </c>
      <c r="CA13" s="59">
        <f t="shared" si="17"/>
        <v>0.5</v>
      </c>
      <c r="CB13" s="71"/>
      <c r="CC13" s="71"/>
      <c r="CD13" s="71"/>
      <c r="CE13" s="71"/>
      <c r="CF13" s="71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</row>
    <row r="14" spans="1:177" ht="13.5" thickBot="1">
      <c r="A14" s="10">
        <v>11</v>
      </c>
      <c r="B14" s="11" t="s">
        <v>63</v>
      </c>
      <c r="C14" s="12"/>
      <c r="D14" s="16">
        <v>0</v>
      </c>
      <c r="E14" s="17">
        <v>0</v>
      </c>
      <c r="F14" s="17">
        <v>0</v>
      </c>
      <c r="G14" s="17">
        <v>0</v>
      </c>
      <c r="H14" s="17">
        <v>0</v>
      </c>
      <c r="I14" s="17">
        <v>1</v>
      </c>
      <c r="J14" s="17">
        <v>0</v>
      </c>
      <c r="K14" s="17">
        <v>0</v>
      </c>
      <c r="L14" s="17">
        <v>0</v>
      </c>
      <c r="M14" s="17">
        <v>0</v>
      </c>
      <c r="N14" s="17">
        <v>1</v>
      </c>
      <c r="O14" s="17">
        <v>0</v>
      </c>
      <c r="P14" s="17">
        <v>0</v>
      </c>
      <c r="Q14" s="17">
        <v>0</v>
      </c>
      <c r="R14" s="17">
        <v>1</v>
      </c>
      <c r="S14" s="17">
        <v>0</v>
      </c>
      <c r="T14" s="17">
        <v>1</v>
      </c>
      <c r="U14" s="16">
        <v>0</v>
      </c>
      <c r="V14" s="17">
        <v>0</v>
      </c>
      <c r="W14" s="17">
        <v>0</v>
      </c>
      <c r="X14" s="17">
        <v>1</v>
      </c>
      <c r="Y14" s="17">
        <v>1</v>
      </c>
      <c r="Z14" s="17">
        <v>0</v>
      </c>
      <c r="AA14" s="17">
        <v>1</v>
      </c>
      <c r="AB14" s="17">
        <v>1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1</v>
      </c>
      <c r="AM14" s="17">
        <v>1</v>
      </c>
      <c r="AN14" s="17">
        <v>0</v>
      </c>
      <c r="AO14" s="17">
        <v>1</v>
      </c>
      <c r="AP14" s="17">
        <v>1</v>
      </c>
      <c r="AQ14" s="17">
        <v>1</v>
      </c>
      <c r="AR14" s="17">
        <v>0</v>
      </c>
      <c r="AS14" s="17">
        <v>0</v>
      </c>
      <c r="AT14" s="17">
        <v>1</v>
      </c>
      <c r="AU14" s="17">
        <v>1</v>
      </c>
      <c r="AV14" s="17">
        <v>0</v>
      </c>
      <c r="AW14" s="17">
        <v>0</v>
      </c>
      <c r="AX14" s="18">
        <v>0</v>
      </c>
      <c r="AY14" s="26">
        <v>1</v>
      </c>
      <c r="AZ14" s="16">
        <v>0</v>
      </c>
      <c r="BA14" s="17">
        <v>0</v>
      </c>
      <c r="BB14" s="17">
        <v>0</v>
      </c>
      <c r="BC14" s="17">
        <v>0</v>
      </c>
      <c r="BD14" s="17">
        <v>0</v>
      </c>
      <c r="BE14" s="17">
        <v>0</v>
      </c>
      <c r="BF14" s="17">
        <v>0</v>
      </c>
      <c r="BG14" s="17">
        <v>0</v>
      </c>
      <c r="BH14" s="17">
        <v>0</v>
      </c>
      <c r="BI14" s="17">
        <v>0</v>
      </c>
      <c r="BJ14" s="105">
        <f t="shared" si="0"/>
        <v>9</v>
      </c>
      <c r="BK14" s="102">
        <f t="shared" si="9"/>
        <v>0.15517241379310345</v>
      </c>
      <c r="BL14" s="103">
        <f t="shared" si="1"/>
        <v>2</v>
      </c>
      <c r="BM14" s="57">
        <f t="shared" si="10"/>
        <v>0.09090909090909091</v>
      </c>
      <c r="BN14" s="101">
        <f t="shared" si="2"/>
        <v>3</v>
      </c>
      <c r="BO14" s="59">
        <f t="shared" si="11"/>
        <v>0.2727272727272727</v>
      </c>
      <c r="BP14" s="101">
        <f t="shared" si="3"/>
        <v>3</v>
      </c>
      <c r="BQ14" s="59">
        <f t="shared" si="12"/>
        <v>0.23076923076923078</v>
      </c>
      <c r="BR14" s="101">
        <f t="shared" si="4"/>
        <v>1</v>
      </c>
      <c r="BS14" s="59">
        <f t="shared" si="13"/>
        <v>0.16666666666666666</v>
      </c>
      <c r="BT14" s="101">
        <f t="shared" si="5"/>
        <v>1</v>
      </c>
      <c r="BU14" s="59">
        <f t="shared" si="14"/>
        <v>0.16666666666666666</v>
      </c>
      <c r="BV14" s="101">
        <f t="shared" si="6"/>
        <v>1</v>
      </c>
      <c r="BW14" s="59">
        <f t="shared" si="15"/>
        <v>0.2</v>
      </c>
      <c r="BX14" s="101">
        <f t="shared" si="7"/>
        <v>0</v>
      </c>
      <c r="BY14" s="59">
        <f t="shared" si="16"/>
        <v>0</v>
      </c>
      <c r="BZ14" s="104">
        <f t="shared" si="8"/>
        <v>2</v>
      </c>
      <c r="CA14" s="59">
        <f t="shared" si="17"/>
        <v>0.25</v>
      </c>
      <c r="CB14" s="71"/>
      <c r="CC14" s="71"/>
      <c r="CD14" s="71"/>
      <c r="CE14" s="71"/>
      <c r="CF14" s="71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</row>
    <row r="15" spans="1:177" ht="13.5" thickBot="1">
      <c r="A15" s="10">
        <v>12</v>
      </c>
      <c r="B15" s="11" t="s">
        <v>28</v>
      </c>
      <c r="C15" s="12"/>
      <c r="D15" s="16">
        <v>0</v>
      </c>
      <c r="E15" s="17">
        <v>1</v>
      </c>
      <c r="F15" s="17">
        <v>0</v>
      </c>
      <c r="G15" s="17">
        <v>1</v>
      </c>
      <c r="H15" s="17">
        <v>1</v>
      </c>
      <c r="I15" s="17">
        <v>0</v>
      </c>
      <c r="J15" s="17">
        <v>0</v>
      </c>
      <c r="K15" s="17">
        <v>1</v>
      </c>
      <c r="L15" s="17">
        <v>1</v>
      </c>
      <c r="M15" s="17">
        <v>0</v>
      </c>
      <c r="N15" s="17">
        <v>1</v>
      </c>
      <c r="O15" s="17">
        <v>1</v>
      </c>
      <c r="P15" s="17">
        <v>0</v>
      </c>
      <c r="Q15" s="17">
        <v>1</v>
      </c>
      <c r="R15" s="17">
        <v>1</v>
      </c>
      <c r="S15" s="17">
        <v>0</v>
      </c>
      <c r="T15" s="17">
        <v>1</v>
      </c>
      <c r="U15" s="16">
        <v>0</v>
      </c>
      <c r="V15" s="17">
        <v>1</v>
      </c>
      <c r="W15" s="17">
        <v>0</v>
      </c>
      <c r="X15" s="17">
        <v>0</v>
      </c>
      <c r="Y15" s="17">
        <v>0</v>
      </c>
      <c r="Z15" s="17">
        <v>0</v>
      </c>
      <c r="AA15" s="17">
        <v>1</v>
      </c>
      <c r="AB15" s="17">
        <v>0</v>
      </c>
      <c r="AC15" s="17">
        <v>0</v>
      </c>
      <c r="AD15" s="17">
        <v>1</v>
      </c>
      <c r="AE15" s="17">
        <v>1</v>
      </c>
      <c r="AF15" s="17">
        <v>1</v>
      </c>
      <c r="AG15" s="17">
        <v>1</v>
      </c>
      <c r="AH15" s="17">
        <v>1</v>
      </c>
      <c r="AI15" s="17">
        <v>1</v>
      </c>
      <c r="AJ15" s="17">
        <v>1</v>
      </c>
      <c r="AK15" s="17">
        <v>1</v>
      </c>
      <c r="AL15" s="17">
        <v>1</v>
      </c>
      <c r="AM15" s="17">
        <v>1</v>
      </c>
      <c r="AN15" s="17">
        <v>1</v>
      </c>
      <c r="AO15" s="17">
        <v>1</v>
      </c>
      <c r="AP15" s="17">
        <v>1</v>
      </c>
      <c r="AQ15" s="17">
        <v>1</v>
      </c>
      <c r="AR15" s="17">
        <v>1</v>
      </c>
      <c r="AS15" s="17">
        <v>1</v>
      </c>
      <c r="AT15" s="17">
        <v>0</v>
      </c>
      <c r="AU15" s="17">
        <v>1</v>
      </c>
      <c r="AV15" s="17">
        <v>1</v>
      </c>
      <c r="AW15" s="17">
        <v>1</v>
      </c>
      <c r="AX15" s="18">
        <v>1</v>
      </c>
      <c r="AY15" s="26">
        <v>1</v>
      </c>
      <c r="AZ15" s="16">
        <v>0</v>
      </c>
      <c r="BA15" s="17">
        <v>1</v>
      </c>
      <c r="BB15" s="17">
        <v>1</v>
      </c>
      <c r="BC15" s="17">
        <v>0</v>
      </c>
      <c r="BD15" s="17">
        <v>1</v>
      </c>
      <c r="BE15" s="17">
        <v>1</v>
      </c>
      <c r="BF15" s="17">
        <v>1</v>
      </c>
      <c r="BG15" s="17">
        <v>0</v>
      </c>
      <c r="BH15" s="17">
        <v>1</v>
      </c>
      <c r="BI15" s="17">
        <v>0</v>
      </c>
      <c r="BJ15" s="105">
        <f t="shared" si="0"/>
        <v>34</v>
      </c>
      <c r="BK15" s="114">
        <f t="shared" si="9"/>
        <v>0.5862068965517241</v>
      </c>
      <c r="BL15" s="115">
        <f t="shared" si="1"/>
        <v>13</v>
      </c>
      <c r="BM15" s="106">
        <f t="shared" si="10"/>
        <v>0.5909090909090909</v>
      </c>
      <c r="BN15" s="101">
        <f t="shared" si="2"/>
        <v>5</v>
      </c>
      <c r="BO15" s="59">
        <f t="shared" si="11"/>
        <v>0.45454545454545453</v>
      </c>
      <c r="BP15" s="101">
        <f t="shared" si="3"/>
        <v>6</v>
      </c>
      <c r="BQ15" s="59">
        <f t="shared" si="12"/>
        <v>0.46153846153846156</v>
      </c>
      <c r="BR15" s="101">
        <f t="shared" si="4"/>
        <v>6</v>
      </c>
      <c r="BS15" s="109">
        <f t="shared" si="13"/>
        <v>1</v>
      </c>
      <c r="BT15" s="101">
        <f t="shared" si="5"/>
        <v>2</v>
      </c>
      <c r="BU15" s="59">
        <f t="shared" si="14"/>
        <v>0.3333333333333333</v>
      </c>
      <c r="BV15" s="101">
        <f t="shared" si="6"/>
        <v>3</v>
      </c>
      <c r="BW15" s="107">
        <f t="shared" si="15"/>
        <v>0.6</v>
      </c>
      <c r="BX15" s="108">
        <f t="shared" si="7"/>
        <v>3</v>
      </c>
      <c r="BY15" s="107">
        <f t="shared" si="16"/>
        <v>0.6</v>
      </c>
      <c r="BZ15" s="104">
        <f t="shared" si="8"/>
        <v>3</v>
      </c>
      <c r="CA15" s="59">
        <f t="shared" si="17"/>
        <v>0.375</v>
      </c>
      <c r="CB15" s="71"/>
      <c r="CC15" s="71"/>
      <c r="CD15" s="71"/>
      <c r="CE15" s="71"/>
      <c r="CF15" s="71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</row>
    <row r="16" spans="1:177" ht="13.5" thickBot="1">
      <c r="A16" s="10">
        <v>13</v>
      </c>
      <c r="B16" s="29" t="s">
        <v>64</v>
      </c>
      <c r="C16" s="12"/>
      <c r="D16" s="16">
        <v>0</v>
      </c>
      <c r="E16" s="17">
        <v>1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1</v>
      </c>
      <c r="N16" s="17">
        <v>0</v>
      </c>
      <c r="O16" s="17">
        <v>0</v>
      </c>
      <c r="P16" s="17">
        <v>0</v>
      </c>
      <c r="Q16" s="17">
        <v>1</v>
      </c>
      <c r="R16" s="17">
        <v>0</v>
      </c>
      <c r="S16" s="17">
        <v>0</v>
      </c>
      <c r="T16" s="17">
        <v>0</v>
      </c>
      <c r="U16" s="16">
        <v>0</v>
      </c>
      <c r="V16" s="17">
        <v>1</v>
      </c>
      <c r="W16" s="17">
        <v>0</v>
      </c>
      <c r="X16" s="17">
        <v>0</v>
      </c>
      <c r="Y16" s="17">
        <v>0</v>
      </c>
      <c r="Z16" s="17">
        <v>0</v>
      </c>
      <c r="AA16" s="17">
        <v>1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1</v>
      </c>
      <c r="AM16" s="17">
        <v>1</v>
      </c>
      <c r="AN16" s="17">
        <v>0</v>
      </c>
      <c r="AO16" s="17">
        <v>1</v>
      </c>
      <c r="AP16" s="17">
        <v>1</v>
      </c>
      <c r="AQ16" s="17">
        <v>0</v>
      </c>
      <c r="AR16" s="17">
        <v>0</v>
      </c>
      <c r="AS16" s="17">
        <v>0</v>
      </c>
      <c r="AT16" s="17">
        <v>1</v>
      </c>
      <c r="AU16" s="17">
        <v>1</v>
      </c>
      <c r="AV16" s="17">
        <v>0</v>
      </c>
      <c r="AW16" s="17">
        <v>1</v>
      </c>
      <c r="AX16" s="18">
        <v>0</v>
      </c>
      <c r="AY16" s="26">
        <v>1</v>
      </c>
      <c r="AZ16" s="16">
        <v>0</v>
      </c>
      <c r="BA16" s="17">
        <v>0</v>
      </c>
      <c r="BB16" s="17">
        <v>0</v>
      </c>
      <c r="BC16" s="17">
        <v>0</v>
      </c>
      <c r="BD16" s="17">
        <v>0</v>
      </c>
      <c r="BE16" s="17">
        <v>0</v>
      </c>
      <c r="BF16" s="17">
        <v>0</v>
      </c>
      <c r="BG16" s="17">
        <v>0</v>
      </c>
      <c r="BH16" s="17">
        <v>0</v>
      </c>
      <c r="BI16" s="17">
        <v>0</v>
      </c>
      <c r="BJ16" s="105">
        <f t="shared" si="0"/>
        <v>12</v>
      </c>
      <c r="BK16" s="102">
        <f t="shared" si="9"/>
        <v>0.20689655172413793</v>
      </c>
      <c r="BL16" s="103">
        <f t="shared" si="1"/>
        <v>3</v>
      </c>
      <c r="BM16" s="57">
        <f t="shared" si="10"/>
        <v>0.13636363636363635</v>
      </c>
      <c r="BN16" s="101">
        <f t="shared" si="2"/>
        <v>3</v>
      </c>
      <c r="BO16" s="59">
        <f t="shared" si="11"/>
        <v>0.2727272727272727</v>
      </c>
      <c r="BP16" s="101">
        <f t="shared" si="3"/>
        <v>4</v>
      </c>
      <c r="BQ16" s="59">
        <f t="shared" si="12"/>
        <v>0.3076923076923077</v>
      </c>
      <c r="BR16" s="101">
        <f t="shared" si="4"/>
        <v>0</v>
      </c>
      <c r="BS16" s="59">
        <f t="shared" si="13"/>
        <v>0</v>
      </c>
      <c r="BT16" s="101">
        <f t="shared" si="5"/>
        <v>1</v>
      </c>
      <c r="BU16" s="59">
        <f t="shared" si="14"/>
        <v>0.16666666666666666</v>
      </c>
      <c r="BV16" s="101">
        <f t="shared" si="6"/>
        <v>1</v>
      </c>
      <c r="BW16" s="59">
        <f t="shared" si="15"/>
        <v>0.2</v>
      </c>
      <c r="BX16" s="101">
        <f t="shared" si="7"/>
        <v>1</v>
      </c>
      <c r="BY16" s="59">
        <f t="shared" si="16"/>
        <v>0.2</v>
      </c>
      <c r="BZ16" s="104">
        <f t="shared" si="8"/>
        <v>3</v>
      </c>
      <c r="CA16" s="59">
        <f t="shared" si="17"/>
        <v>0.375</v>
      </c>
      <c r="CB16" s="71"/>
      <c r="CC16" s="71"/>
      <c r="CD16" s="71"/>
      <c r="CE16" s="71"/>
      <c r="CF16" s="71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</row>
    <row r="17" spans="1:177" ht="13.5" thickBot="1">
      <c r="A17" s="10">
        <v>14</v>
      </c>
      <c r="B17" s="11" t="s">
        <v>27</v>
      </c>
      <c r="C17" s="12"/>
      <c r="D17" s="16">
        <v>0</v>
      </c>
      <c r="E17" s="17">
        <v>0</v>
      </c>
      <c r="F17" s="17">
        <v>1</v>
      </c>
      <c r="G17" s="17">
        <v>1</v>
      </c>
      <c r="H17" s="17">
        <v>1</v>
      </c>
      <c r="I17" s="17">
        <v>0</v>
      </c>
      <c r="J17" s="17">
        <v>1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1</v>
      </c>
      <c r="Q17" s="17">
        <v>1</v>
      </c>
      <c r="R17" s="17">
        <v>1</v>
      </c>
      <c r="S17" s="17">
        <v>0</v>
      </c>
      <c r="T17" s="17">
        <v>1</v>
      </c>
      <c r="U17" s="16">
        <v>0</v>
      </c>
      <c r="V17" s="17">
        <v>0</v>
      </c>
      <c r="W17" s="17">
        <v>0</v>
      </c>
      <c r="X17" s="17">
        <v>1</v>
      </c>
      <c r="Y17" s="17">
        <v>1</v>
      </c>
      <c r="Z17" s="17">
        <v>0</v>
      </c>
      <c r="AA17" s="17">
        <v>0</v>
      </c>
      <c r="AB17" s="17">
        <v>1</v>
      </c>
      <c r="AC17" s="17">
        <v>1</v>
      </c>
      <c r="AD17" s="17">
        <v>0</v>
      </c>
      <c r="AE17" s="17">
        <v>1</v>
      </c>
      <c r="AF17" s="17">
        <v>1</v>
      </c>
      <c r="AG17" s="17">
        <v>1</v>
      </c>
      <c r="AH17" s="17">
        <v>0</v>
      </c>
      <c r="AI17" s="17">
        <v>1</v>
      </c>
      <c r="AJ17" s="17">
        <v>1</v>
      </c>
      <c r="AK17" s="17">
        <v>0</v>
      </c>
      <c r="AL17" s="17">
        <v>1</v>
      </c>
      <c r="AM17" s="17">
        <v>1</v>
      </c>
      <c r="AN17" s="17">
        <v>1</v>
      </c>
      <c r="AO17" s="17">
        <v>1</v>
      </c>
      <c r="AP17" s="17">
        <v>0</v>
      </c>
      <c r="AQ17" s="17">
        <v>0</v>
      </c>
      <c r="AR17" s="17">
        <v>0</v>
      </c>
      <c r="AS17" s="17">
        <v>0</v>
      </c>
      <c r="AT17" s="17">
        <v>1</v>
      </c>
      <c r="AU17" s="17">
        <v>0</v>
      </c>
      <c r="AV17" s="17">
        <v>1</v>
      </c>
      <c r="AW17" s="17">
        <v>1</v>
      </c>
      <c r="AX17" s="18">
        <v>0</v>
      </c>
      <c r="AY17" s="26">
        <v>1</v>
      </c>
      <c r="AZ17" s="16">
        <v>0</v>
      </c>
      <c r="BA17" s="17">
        <v>0</v>
      </c>
      <c r="BB17" s="17">
        <v>1</v>
      </c>
      <c r="BC17" s="17">
        <v>0</v>
      </c>
      <c r="BD17" s="17">
        <v>0</v>
      </c>
      <c r="BE17" s="17">
        <v>0</v>
      </c>
      <c r="BF17" s="17">
        <v>1</v>
      </c>
      <c r="BG17" s="17">
        <v>1</v>
      </c>
      <c r="BH17" s="17">
        <v>1</v>
      </c>
      <c r="BI17" s="17">
        <v>1</v>
      </c>
      <c r="BJ17" s="105">
        <f t="shared" si="0"/>
        <v>29</v>
      </c>
      <c r="BK17" s="102">
        <f t="shared" si="9"/>
        <v>0.5</v>
      </c>
      <c r="BL17" s="103">
        <f t="shared" si="1"/>
        <v>12</v>
      </c>
      <c r="BM17" s="57">
        <f t="shared" si="10"/>
        <v>0.5454545454545454</v>
      </c>
      <c r="BN17" s="101">
        <f t="shared" si="2"/>
        <v>7</v>
      </c>
      <c r="BO17" s="107">
        <f t="shared" si="11"/>
        <v>0.6363636363636364</v>
      </c>
      <c r="BP17" s="101">
        <f t="shared" si="3"/>
        <v>6</v>
      </c>
      <c r="BQ17" s="59">
        <f t="shared" si="12"/>
        <v>0.46153846153846156</v>
      </c>
      <c r="BR17" s="101">
        <f t="shared" si="4"/>
        <v>2</v>
      </c>
      <c r="BS17" s="59">
        <f t="shared" si="13"/>
        <v>0.3333333333333333</v>
      </c>
      <c r="BT17" s="101">
        <f t="shared" si="5"/>
        <v>3</v>
      </c>
      <c r="BU17" s="59">
        <f t="shared" si="14"/>
        <v>0.5</v>
      </c>
      <c r="BV17" s="101">
        <f t="shared" si="6"/>
        <v>3</v>
      </c>
      <c r="BW17" s="107">
        <f t="shared" si="15"/>
        <v>0.6</v>
      </c>
      <c r="BX17" s="101">
        <f t="shared" si="7"/>
        <v>2</v>
      </c>
      <c r="BY17" s="59">
        <f t="shared" si="16"/>
        <v>0.4</v>
      </c>
      <c r="BZ17" s="104">
        <f t="shared" si="8"/>
        <v>4</v>
      </c>
      <c r="CA17" s="59">
        <f t="shared" si="17"/>
        <v>0.5</v>
      </c>
      <c r="CB17" s="71"/>
      <c r="CC17" s="71"/>
      <c r="CD17" s="71"/>
      <c r="CE17" s="71"/>
      <c r="CF17" s="71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</row>
    <row r="18" spans="1:177" ht="13.5" thickBot="1">
      <c r="A18" s="10">
        <v>15</v>
      </c>
      <c r="B18" s="11" t="s">
        <v>76</v>
      </c>
      <c r="C18" s="12"/>
      <c r="D18" s="16">
        <v>0</v>
      </c>
      <c r="E18" s="17">
        <v>1</v>
      </c>
      <c r="F18" s="17">
        <v>0</v>
      </c>
      <c r="G18" s="17">
        <v>0</v>
      </c>
      <c r="H18" s="17">
        <v>0</v>
      </c>
      <c r="I18" s="17">
        <v>1</v>
      </c>
      <c r="J18" s="17">
        <v>0</v>
      </c>
      <c r="K18" s="17">
        <v>0</v>
      </c>
      <c r="L18" s="17">
        <v>0</v>
      </c>
      <c r="M18" s="17">
        <v>0</v>
      </c>
      <c r="N18" s="17">
        <v>1</v>
      </c>
      <c r="O18" s="17">
        <v>1</v>
      </c>
      <c r="P18" s="17">
        <v>0</v>
      </c>
      <c r="Q18" s="17">
        <v>0</v>
      </c>
      <c r="R18" s="17">
        <v>0</v>
      </c>
      <c r="S18" s="17">
        <v>0</v>
      </c>
      <c r="T18" s="17">
        <v>1</v>
      </c>
      <c r="U18" s="16">
        <v>0</v>
      </c>
      <c r="V18" s="17">
        <v>1</v>
      </c>
      <c r="W18" s="17">
        <v>0</v>
      </c>
      <c r="X18" s="17">
        <v>0</v>
      </c>
      <c r="Y18" s="17">
        <v>1</v>
      </c>
      <c r="Z18" s="17">
        <v>0</v>
      </c>
      <c r="AA18" s="17">
        <v>1</v>
      </c>
      <c r="AB18" s="17">
        <v>1</v>
      </c>
      <c r="AC18" s="17">
        <v>0</v>
      </c>
      <c r="AD18" s="17">
        <v>0</v>
      </c>
      <c r="AE18" s="17">
        <v>0</v>
      </c>
      <c r="AF18" s="17">
        <v>0</v>
      </c>
      <c r="AG18" s="17">
        <v>1</v>
      </c>
      <c r="AH18" s="17">
        <v>0</v>
      </c>
      <c r="AI18" s="17">
        <v>1</v>
      </c>
      <c r="AJ18" s="17">
        <v>0</v>
      </c>
      <c r="AK18" s="17">
        <v>0</v>
      </c>
      <c r="AL18" s="17">
        <v>1</v>
      </c>
      <c r="AM18" s="17">
        <v>0</v>
      </c>
      <c r="AN18" s="17">
        <v>0</v>
      </c>
      <c r="AO18" s="17">
        <v>1</v>
      </c>
      <c r="AP18" s="17">
        <v>1</v>
      </c>
      <c r="AQ18" s="17">
        <v>0</v>
      </c>
      <c r="AR18" s="17">
        <v>0</v>
      </c>
      <c r="AS18" s="17">
        <v>0</v>
      </c>
      <c r="AT18" s="17">
        <v>1</v>
      </c>
      <c r="AU18" s="17">
        <v>1</v>
      </c>
      <c r="AV18" s="17">
        <v>0</v>
      </c>
      <c r="AW18" s="17">
        <v>0</v>
      </c>
      <c r="AX18" s="18">
        <v>0</v>
      </c>
      <c r="AY18" s="26">
        <v>0</v>
      </c>
      <c r="AZ18" s="16">
        <v>0</v>
      </c>
      <c r="BA18" s="17">
        <v>0</v>
      </c>
      <c r="BB18" s="17">
        <v>0</v>
      </c>
      <c r="BC18" s="17">
        <v>0</v>
      </c>
      <c r="BD18" s="17">
        <v>0</v>
      </c>
      <c r="BE18" s="17">
        <v>0</v>
      </c>
      <c r="BF18" s="17">
        <v>0</v>
      </c>
      <c r="BG18" s="17">
        <v>0</v>
      </c>
      <c r="BH18" s="17">
        <v>0</v>
      </c>
      <c r="BI18" s="17">
        <v>0</v>
      </c>
      <c r="BJ18" s="105">
        <f t="shared" si="0"/>
        <v>9</v>
      </c>
      <c r="BK18" s="102">
        <f t="shared" si="9"/>
        <v>0.15517241379310345</v>
      </c>
      <c r="BL18" s="103">
        <f t="shared" si="1"/>
        <v>2</v>
      </c>
      <c r="BM18" s="57">
        <f t="shared" si="10"/>
        <v>0.09090909090909091</v>
      </c>
      <c r="BN18" s="101">
        <f t="shared" si="2"/>
        <v>2</v>
      </c>
      <c r="BO18" s="59">
        <f t="shared" si="11"/>
        <v>0.18181818181818182</v>
      </c>
      <c r="BP18" s="101">
        <f t="shared" si="3"/>
        <v>5</v>
      </c>
      <c r="BQ18" s="59">
        <f t="shared" si="12"/>
        <v>0.38461538461538464</v>
      </c>
      <c r="BR18" s="101">
        <f t="shared" si="4"/>
        <v>0</v>
      </c>
      <c r="BS18" s="59">
        <f t="shared" si="13"/>
        <v>0</v>
      </c>
      <c r="BT18" s="101">
        <f t="shared" si="5"/>
        <v>2</v>
      </c>
      <c r="BU18" s="59">
        <f t="shared" si="14"/>
        <v>0.3333333333333333</v>
      </c>
      <c r="BV18" s="101">
        <f t="shared" si="6"/>
        <v>1</v>
      </c>
      <c r="BW18" s="59">
        <f t="shared" si="15"/>
        <v>0.2</v>
      </c>
      <c r="BX18" s="101">
        <f t="shared" si="7"/>
        <v>0</v>
      </c>
      <c r="BY18" s="59">
        <f t="shared" si="16"/>
        <v>0</v>
      </c>
      <c r="BZ18" s="104">
        <f t="shared" si="8"/>
        <v>4</v>
      </c>
      <c r="CA18" s="59">
        <f t="shared" si="17"/>
        <v>0.5</v>
      </c>
      <c r="CB18" s="71"/>
      <c r="CC18" s="71"/>
      <c r="CD18" s="71"/>
      <c r="CE18" s="71"/>
      <c r="CF18" s="71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</row>
    <row r="19" spans="1:177" ht="13.5" thickBot="1">
      <c r="A19" s="10">
        <v>16</v>
      </c>
      <c r="B19" s="11" t="s">
        <v>65</v>
      </c>
      <c r="C19" s="12"/>
      <c r="D19" s="16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1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6">
        <v>0</v>
      </c>
      <c r="V19" s="17">
        <v>0</v>
      </c>
      <c r="W19" s="17">
        <v>1</v>
      </c>
      <c r="X19" s="17">
        <v>0</v>
      </c>
      <c r="Y19" s="17">
        <v>1</v>
      </c>
      <c r="Z19" s="17">
        <v>0</v>
      </c>
      <c r="AA19" s="17">
        <v>1</v>
      </c>
      <c r="AB19" s="17">
        <v>1</v>
      </c>
      <c r="AC19" s="17">
        <v>0</v>
      </c>
      <c r="AD19" s="17">
        <v>1</v>
      </c>
      <c r="AE19" s="17">
        <v>0</v>
      </c>
      <c r="AF19" s="17">
        <v>0</v>
      </c>
      <c r="AG19" s="17">
        <v>1</v>
      </c>
      <c r="AH19" s="17">
        <v>0</v>
      </c>
      <c r="AI19" s="17">
        <v>0</v>
      </c>
      <c r="AJ19" s="17">
        <v>1</v>
      </c>
      <c r="AK19" s="17">
        <v>0</v>
      </c>
      <c r="AL19" s="17">
        <v>1</v>
      </c>
      <c r="AM19" s="17">
        <v>1</v>
      </c>
      <c r="AN19" s="17">
        <v>0</v>
      </c>
      <c r="AO19" s="17">
        <v>1</v>
      </c>
      <c r="AP19" s="17">
        <v>1</v>
      </c>
      <c r="AQ19" s="17">
        <v>0</v>
      </c>
      <c r="AR19" s="17">
        <v>0</v>
      </c>
      <c r="AS19" s="17">
        <v>0</v>
      </c>
      <c r="AT19" s="17">
        <v>1</v>
      </c>
      <c r="AU19" s="17">
        <v>1</v>
      </c>
      <c r="AV19" s="17">
        <v>0</v>
      </c>
      <c r="AW19" s="17">
        <v>0</v>
      </c>
      <c r="AX19" s="18">
        <v>0</v>
      </c>
      <c r="AY19" s="26">
        <v>0</v>
      </c>
      <c r="AZ19" s="16">
        <v>0</v>
      </c>
      <c r="BA19" s="17">
        <v>0</v>
      </c>
      <c r="BB19" s="17">
        <v>0</v>
      </c>
      <c r="BC19" s="17">
        <v>0</v>
      </c>
      <c r="BD19" s="17">
        <v>0</v>
      </c>
      <c r="BE19" s="17">
        <v>0</v>
      </c>
      <c r="BF19" s="17">
        <v>0</v>
      </c>
      <c r="BG19" s="17">
        <v>0</v>
      </c>
      <c r="BH19" s="17">
        <v>0</v>
      </c>
      <c r="BI19" s="17">
        <v>0</v>
      </c>
      <c r="BJ19" s="105">
        <f t="shared" si="0"/>
        <v>3</v>
      </c>
      <c r="BK19" s="102">
        <f t="shared" si="9"/>
        <v>0.05172413793103448</v>
      </c>
      <c r="BL19" s="103">
        <f t="shared" si="1"/>
        <v>0</v>
      </c>
      <c r="BM19" s="57">
        <f t="shared" si="10"/>
        <v>0</v>
      </c>
      <c r="BN19" s="101">
        <f t="shared" si="2"/>
        <v>1</v>
      </c>
      <c r="BO19" s="59">
        <f t="shared" si="11"/>
        <v>0.09090909090909091</v>
      </c>
      <c r="BP19" s="101">
        <f t="shared" si="3"/>
        <v>1</v>
      </c>
      <c r="BQ19" s="59">
        <f t="shared" si="12"/>
        <v>0.07692307692307693</v>
      </c>
      <c r="BR19" s="101">
        <f t="shared" si="4"/>
        <v>1</v>
      </c>
      <c r="BS19" s="59">
        <f t="shared" si="13"/>
        <v>0.16666666666666666</v>
      </c>
      <c r="BT19" s="101">
        <f t="shared" si="5"/>
        <v>0</v>
      </c>
      <c r="BU19" s="59">
        <f t="shared" si="14"/>
        <v>0</v>
      </c>
      <c r="BV19" s="101">
        <f t="shared" si="6"/>
        <v>0</v>
      </c>
      <c r="BW19" s="59">
        <f t="shared" si="15"/>
        <v>0</v>
      </c>
      <c r="BX19" s="101">
        <f t="shared" si="7"/>
        <v>0</v>
      </c>
      <c r="BY19" s="59">
        <f t="shared" si="16"/>
        <v>0</v>
      </c>
      <c r="BZ19" s="104">
        <f t="shared" si="8"/>
        <v>1</v>
      </c>
      <c r="CA19" s="59">
        <f t="shared" si="17"/>
        <v>0.125</v>
      </c>
      <c r="CB19" s="71"/>
      <c r="CC19" s="71"/>
      <c r="CD19" s="71"/>
      <c r="CE19" s="71"/>
      <c r="CF19" s="71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</row>
    <row r="20" spans="1:177" ht="13.5" thickBot="1">
      <c r="A20" s="10">
        <v>17</v>
      </c>
      <c r="B20" s="11" t="s">
        <v>24</v>
      </c>
      <c r="C20" s="12"/>
      <c r="D20" s="16">
        <v>0</v>
      </c>
      <c r="E20" s="17">
        <v>1</v>
      </c>
      <c r="F20" s="17">
        <v>0</v>
      </c>
      <c r="G20" s="17">
        <v>0</v>
      </c>
      <c r="H20" s="17">
        <v>0</v>
      </c>
      <c r="I20" s="17">
        <v>1</v>
      </c>
      <c r="J20" s="17">
        <v>1</v>
      </c>
      <c r="K20" s="17">
        <v>1</v>
      </c>
      <c r="L20" s="17">
        <v>0</v>
      </c>
      <c r="M20" s="17">
        <v>0</v>
      </c>
      <c r="N20" s="17">
        <v>1</v>
      </c>
      <c r="O20" s="17">
        <v>1</v>
      </c>
      <c r="P20" s="17">
        <v>0</v>
      </c>
      <c r="Q20" s="17">
        <v>0</v>
      </c>
      <c r="R20" s="17">
        <v>1</v>
      </c>
      <c r="S20" s="17">
        <v>0</v>
      </c>
      <c r="T20" s="17">
        <v>1</v>
      </c>
      <c r="U20" s="16">
        <v>1</v>
      </c>
      <c r="V20" s="17">
        <v>1</v>
      </c>
      <c r="W20" s="17">
        <v>1</v>
      </c>
      <c r="X20" s="17">
        <v>1</v>
      </c>
      <c r="Y20" s="17">
        <v>0</v>
      </c>
      <c r="Z20" s="17">
        <v>0</v>
      </c>
      <c r="AA20" s="17">
        <v>0</v>
      </c>
      <c r="AB20" s="17">
        <v>1</v>
      </c>
      <c r="AC20" s="17">
        <v>1</v>
      </c>
      <c r="AD20" s="17">
        <v>1</v>
      </c>
      <c r="AE20" s="17">
        <v>1</v>
      </c>
      <c r="AF20" s="17">
        <v>0</v>
      </c>
      <c r="AG20" s="17">
        <v>1</v>
      </c>
      <c r="AH20" s="17">
        <v>1</v>
      </c>
      <c r="AI20" s="17">
        <v>0</v>
      </c>
      <c r="AJ20" s="17">
        <v>1</v>
      </c>
      <c r="AK20" s="17">
        <v>1</v>
      </c>
      <c r="AL20" s="17">
        <v>0</v>
      </c>
      <c r="AM20" s="17">
        <v>0</v>
      </c>
      <c r="AN20" s="17">
        <v>1</v>
      </c>
      <c r="AO20" s="17">
        <v>1</v>
      </c>
      <c r="AP20" s="17">
        <v>1</v>
      </c>
      <c r="AQ20" s="17">
        <v>1</v>
      </c>
      <c r="AR20" s="17">
        <v>1</v>
      </c>
      <c r="AS20" s="17">
        <v>0</v>
      </c>
      <c r="AT20" s="17">
        <v>0</v>
      </c>
      <c r="AU20" s="17">
        <v>0</v>
      </c>
      <c r="AV20" s="17">
        <v>0</v>
      </c>
      <c r="AW20" s="17">
        <v>0</v>
      </c>
      <c r="AX20" s="18">
        <v>1</v>
      </c>
      <c r="AY20" s="26">
        <v>1</v>
      </c>
      <c r="AZ20" s="16">
        <v>1</v>
      </c>
      <c r="BA20" s="17">
        <v>1</v>
      </c>
      <c r="BB20" s="17">
        <v>0</v>
      </c>
      <c r="BC20" s="17">
        <v>1</v>
      </c>
      <c r="BD20" s="17">
        <v>0</v>
      </c>
      <c r="BE20" s="17">
        <v>0</v>
      </c>
      <c r="BF20" s="17">
        <v>1</v>
      </c>
      <c r="BG20" s="17">
        <v>1</v>
      </c>
      <c r="BH20" s="17">
        <v>1</v>
      </c>
      <c r="BI20" s="17">
        <v>1</v>
      </c>
      <c r="BJ20" s="105">
        <f t="shared" si="0"/>
        <v>33</v>
      </c>
      <c r="BK20" s="114">
        <f t="shared" si="9"/>
        <v>0.5689655172413793</v>
      </c>
      <c r="BL20" s="115">
        <f t="shared" si="1"/>
        <v>15</v>
      </c>
      <c r="BM20" s="106">
        <f t="shared" si="10"/>
        <v>0.6818181818181818</v>
      </c>
      <c r="BN20" s="101">
        <f t="shared" si="2"/>
        <v>5</v>
      </c>
      <c r="BO20" s="59">
        <f>BN20/11</f>
        <v>0.45454545454545453</v>
      </c>
      <c r="BP20" s="101">
        <f t="shared" si="3"/>
        <v>5</v>
      </c>
      <c r="BQ20" s="59">
        <f t="shared" si="12"/>
        <v>0.38461538461538464</v>
      </c>
      <c r="BR20" s="101">
        <f t="shared" si="4"/>
        <v>5</v>
      </c>
      <c r="BS20" s="109">
        <f t="shared" si="13"/>
        <v>0.8333333333333334</v>
      </c>
      <c r="BT20" s="110">
        <f t="shared" si="5"/>
        <v>5</v>
      </c>
      <c r="BU20" s="109">
        <f t="shared" si="14"/>
        <v>0.8333333333333334</v>
      </c>
      <c r="BV20" s="101">
        <f t="shared" si="6"/>
        <v>3</v>
      </c>
      <c r="BW20" s="107">
        <f t="shared" si="15"/>
        <v>0.6</v>
      </c>
      <c r="BX20" s="101">
        <f t="shared" si="7"/>
        <v>2</v>
      </c>
      <c r="BY20" s="59">
        <f t="shared" si="16"/>
        <v>0.4</v>
      </c>
      <c r="BZ20" s="104">
        <f t="shared" si="8"/>
        <v>5</v>
      </c>
      <c r="CA20" s="107">
        <f t="shared" si="17"/>
        <v>0.625</v>
      </c>
      <c r="CB20" s="71"/>
      <c r="CC20" s="71"/>
      <c r="CD20" s="71"/>
      <c r="CE20" s="71"/>
      <c r="CF20" s="71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</row>
    <row r="21" spans="1:177" ht="13.5" thickBot="1">
      <c r="A21" s="10">
        <v>18</v>
      </c>
      <c r="B21" s="11" t="s">
        <v>66</v>
      </c>
      <c r="C21" s="12"/>
      <c r="D21" s="16">
        <v>0</v>
      </c>
      <c r="E21" s="17">
        <v>1</v>
      </c>
      <c r="F21" s="17">
        <v>1</v>
      </c>
      <c r="G21" s="17">
        <v>1</v>
      </c>
      <c r="H21" s="17">
        <v>0</v>
      </c>
      <c r="I21" s="17">
        <v>1</v>
      </c>
      <c r="J21" s="17">
        <v>0</v>
      </c>
      <c r="K21" s="17">
        <v>0</v>
      </c>
      <c r="L21" s="17">
        <v>0</v>
      </c>
      <c r="M21" s="17">
        <v>1</v>
      </c>
      <c r="N21" s="17">
        <v>1</v>
      </c>
      <c r="O21" s="17">
        <v>1</v>
      </c>
      <c r="P21" s="17">
        <v>0</v>
      </c>
      <c r="Q21" s="17">
        <v>1</v>
      </c>
      <c r="R21" s="17">
        <v>1</v>
      </c>
      <c r="S21" s="17">
        <v>0</v>
      </c>
      <c r="T21" s="17">
        <v>1</v>
      </c>
      <c r="U21" s="16">
        <v>0</v>
      </c>
      <c r="V21" s="17">
        <v>1</v>
      </c>
      <c r="W21" s="17">
        <v>0</v>
      </c>
      <c r="X21" s="17">
        <v>1</v>
      </c>
      <c r="Y21" s="17">
        <v>0</v>
      </c>
      <c r="Z21" s="17">
        <v>0</v>
      </c>
      <c r="AA21" s="17">
        <v>0</v>
      </c>
      <c r="AB21" s="17">
        <v>1</v>
      </c>
      <c r="AC21" s="17">
        <v>1</v>
      </c>
      <c r="AD21" s="17">
        <v>0</v>
      </c>
      <c r="AE21" s="17">
        <v>1</v>
      </c>
      <c r="AF21" s="17">
        <v>1</v>
      </c>
      <c r="AG21" s="17">
        <v>0</v>
      </c>
      <c r="AH21" s="17">
        <v>1</v>
      </c>
      <c r="AI21" s="17">
        <v>1</v>
      </c>
      <c r="AJ21" s="17">
        <v>0</v>
      </c>
      <c r="AK21" s="17">
        <v>1</v>
      </c>
      <c r="AL21" s="17">
        <v>0</v>
      </c>
      <c r="AM21" s="17">
        <v>1</v>
      </c>
      <c r="AN21" s="17">
        <v>1</v>
      </c>
      <c r="AO21" s="17">
        <v>1</v>
      </c>
      <c r="AP21" s="17">
        <v>1</v>
      </c>
      <c r="AQ21" s="17">
        <v>0</v>
      </c>
      <c r="AR21" s="17">
        <v>1</v>
      </c>
      <c r="AS21" s="17">
        <v>0</v>
      </c>
      <c r="AT21" s="17">
        <v>0</v>
      </c>
      <c r="AU21" s="17">
        <v>0</v>
      </c>
      <c r="AV21" s="17">
        <v>0</v>
      </c>
      <c r="AW21" s="17">
        <v>0</v>
      </c>
      <c r="AX21" s="18">
        <v>0</v>
      </c>
      <c r="AY21" s="26">
        <v>1</v>
      </c>
      <c r="AZ21" s="16">
        <v>1</v>
      </c>
      <c r="BA21" s="17">
        <v>1</v>
      </c>
      <c r="BB21" s="17">
        <v>1</v>
      </c>
      <c r="BC21" s="17">
        <v>1</v>
      </c>
      <c r="BD21" s="17">
        <v>1</v>
      </c>
      <c r="BE21" s="17">
        <v>0</v>
      </c>
      <c r="BF21" s="17">
        <v>1</v>
      </c>
      <c r="BG21" s="17">
        <v>0</v>
      </c>
      <c r="BH21" s="17">
        <v>1</v>
      </c>
      <c r="BI21" s="17">
        <v>0</v>
      </c>
      <c r="BJ21" s="105">
        <f t="shared" si="0"/>
        <v>33</v>
      </c>
      <c r="BK21" s="114">
        <f t="shared" si="9"/>
        <v>0.5689655172413793</v>
      </c>
      <c r="BL21" s="115">
        <f t="shared" si="1"/>
        <v>14</v>
      </c>
      <c r="BM21" s="106">
        <f t="shared" si="10"/>
        <v>0.6363636363636364</v>
      </c>
      <c r="BN21" s="101">
        <f t="shared" si="2"/>
        <v>6</v>
      </c>
      <c r="BO21" s="107">
        <f t="shared" si="11"/>
        <v>0.5454545454545454</v>
      </c>
      <c r="BP21" s="108">
        <f t="shared" si="3"/>
        <v>8</v>
      </c>
      <c r="BQ21" s="107">
        <f t="shared" si="12"/>
        <v>0.6153846153846154</v>
      </c>
      <c r="BR21" s="101">
        <f t="shared" si="4"/>
        <v>3</v>
      </c>
      <c r="BS21" s="59">
        <f t="shared" si="13"/>
        <v>0.5</v>
      </c>
      <c r="BT21" s="101">
        <f t="shared" si="5"/>
        <v>4</v>
      </c>
      <c r="BU21" s="107">
        <f t="shared" si="14"/>
        <v>0.6666666666666666</v>
      </c>
      <c r="BV21" s="101">
        <f t="shared" si="6"/>
        <v>3</v>
      </c>
      <c r="BW21" s="107">
        <f t="shared" si="15"/>
        <v>0.6</v>
      </c>
      <c r="BX21" s="101">
        <f t="shared" si="7"/>
        <v>2</v>
      </c>
      <c r="BY21" s="59">
        <f t="shared" si="16"/>
        <v>0.4</v>
      </c>
      <c r="BZ21" s="104">
        <f t="shared" si="8"/>
        <v>5</v>
      </c>
      <c r="CA21" s="107">
        <f t="shared" si="17"/>
        <v>0.625</v>
      </c>
      <c r="CB21" s="71"/>
      <c r="CC21" s="71"/>
      <c r="CD21" s="71"/>
      <c r="CE21" s="71"/>
      <c r="CF21" s="71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</row>
    <row r="22" spans="1:177" ht="13.5" thickBot="1">
      <c r="A22" s="10">
        <v>19</v>
      </c>
      <c r="B22" s="11" t="s">
        <v>67</v>
      </c>
      <c r="C22" s="12"/>
      <c r="D22" s="16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1</v>
      </c>
      <c r="K22" s="17">
        <v>1</v>
      </c>
      <c r="L22" s="17">
        <v>0</v>
      </c>
      <c r="M22" s="17">
        <v>0</v>
      </c>
      <c r="N22" s="17">
        <v>1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1</v>
      </c>
      <c r="U22" s="16">
        <v>0</v>
      </c>
      <c r="V22" s="17">
        <v>1</v>
      </c>
      <c r="W22" s="17">
        <v>1</v>
      </c>
      <c r="X22" s="17">
        <v>1</v>
      </c>
      <c r="Y22" s="17">
        <v>1</v>
      </c>
      <c r="Z22" s="17">
        <v>0</v>
      </c>
      <c r="AA22" s="17">
        <v>1</v>
      </c>
      <c r="AB22" s="17">
        <v>0</v>
      </c>
      <c r="AC22" s="17">
        <v>1</v>
      </c>
      <c r="AD22" s="17">
        <v>0</v>
      </c>
      <c r="AE22" s="17">
        <v>0</v>
      </c>
      <c r="AF22" s="17">
        <v>0</v>
      </c>
      <c r="AG22" s="17">
        <v>1</v>
      </c>
      <c r="AH22" s="17">
        <v>0</v>
      </c>
      <c r="AI22" s="17">
        <v>0</v>
      </c>
      <c r="AJ22" s="17">
        <v>0</v>
      </c>
      <c r="AK22" s="17">
        <v>0</v>
      </c>
      <c r="AL22" s="17">
        <v>1</v>
      </c>
      <c r="AM22" s="17">
        <v>1</v>
      </c>
      <c r="AN22" s="17">
        <v>0</v>
      </c>
      <c r="AO22" s="17">
        <v>1</v>
      </c>
      <c r="AP22" s="17">
        <v>1</v>
      </c>
      <c r="AQ22" s="17">
        <v>0</v>
      </c>
      <c r="AR22" s="17">
        <v>1</v>
      </c>
      <c r="AS22" s="17">
        <v>0</v>
      </c>
      <c r="AT22" s="17">
        <v>1</v>
      </c>
      <c r="AU22" s="17">
        <v>1</v>
      </c>
      <c r="AV22" s="17">
        <v>0</v>
      </c>
      <c r="AW22" s="17">
        <v>0</v>
      </c>
      <c r="AX22" s="18">
        <v>0</v>
      </c>
      <c r="AY22" s="26">
        <v>1</v>
      </c>
      <c r="AZ22" s="16">
        <v>0</v>
      </c>
      <c r="BA22" s="17">
        <v>0</v>
      </c>
      <c r="BB22" s="17">
        <v>0</v>
      </c>
      <c r="BC22" s="17">
        <v>0</v>
      </c>
      <c r="BD22" s="17">
        <v>0</v>
      </c>
      <c r="BE22" s="17">
        <v>0</v>
      </c>
      <c r="BF22" s="17">
        <v>1</v>
      </c>
      <c r="BG22" s="17">
        <v>0</v>
      </c>
      <c r="BH22" s="17">
        <v>0</v>
      </c>
      <c r="BI22" s="17">
        <v>0</v>
      </c>
      <c r="BJ22" s="105">
        <f t="shared" si="0"/>
        <v>9</v>
      </c>
      <c r="BK22" s="102">
        <f t="shared" si="9"/>
        <v>0.15517241379310345</v>
      </c>
      <c r="BL22" s="103">
        <f t="shared" si="1"/>
        <v>5</v>
      </c>
      <c r="BM22" s="57">
        <f t="shared" si="10"/>
        <v>0.22727272727272727</v>
      </c>
      <c r="BN22" s="101">
        <f t="shared" si="2"/>
        <v>0</v>
      </c>
      <c r="BO22" s="59">
        <f t="shared" si="11"/>
        <v>0</v>
      </c>
      <c r="BP22" s="101">
        <f t="shared" si="3"/>
        <v>3</v>
      </c>
      <c r="BQ22" s="59">
        <f t="shared" si="12"/>
        <v>0.23076923076923078</v>
      </c>
      <c r="BR22" s="101">
        <f t="shared" si="4"/>
        <v>0</v>
      </c>
      <c r="BS22" s="59">
        <f t="shared" si="13"/>
        <v>0</v>
      </c>
      <c r="BT22" s="101">
        <f t="shared" si="5"/>
        <v>3</v>
      </c>
      <c r="BU22" s="59">
        <f t="shared" si="14"/>
        <v>0.5</v>
      </c>
      <c r="BV22" s="101">
        <f t="shared" si="6"/>
        <v>2</v>
      </c>
      <c r="BW22" s="59">
        <f t="shared" si="15"/>
        <v>0.4</v>
      </c>
      <c r="BX22" s="101">
        <f t="shared" si="7"/>
        <v>0</v>
      </c>
      <c r="BY22" s="59">
        <f t="shared" si="16"/>
        <v>0</v>
      </c>
      <c r="BZ22" s="104">
        <f t="shared" si="8"/>
        <v>0</v>
      </c>
      <c r="CA22" s="59">
        <f t="shared" si="17"/>
        <v>0</v>
      </c>
      <c r="CB22" s="71"/>
      <c r="CC22" s="71"/>
      <c r="CD22" s="71"/>
      <c r="CE22" s="71"/>
      <c r="CF22" s="71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</row>
    <row r="23" spans="1:177" ht="13.5" thickBot="1">
      <c r="A23" s="10">
        <v>20</v>
      </c>
      <c r="B23" s="11" t="s">
        <v>77</v>
      </c>
      <c r="C23" s="12"/>
      <c r="D23" s="16">
        <v>0</v>
      </c>
      <c r="E23" s="17">
        <v>1</v>
      </c>
      <c r="F23" s="17">
        <v>0</v>
      </c>
      <c r="G23" s="17">
        <v>1</v>
      </c>
      <c r="H23" s="17">
        <v>1</v>
      </c>
      <c r="I23" s="17">
        <v>0</v>
      </c>
      <c r="J23" s="17">
        <v>1</v>
      </c>
      <c r="K23" s="17">
        <v>1</v>
      </c>
      <c r="L23" s="17">
        <v>0</v>
      </c>
      <c r="M23" s="17">
        <v>0</v>
      </c>
      <c r="N23" s="17">
        <v>1</v>
      </c>
      <c r="O23" s="17">
        <v>0</v>
      </c>
      <c r="P23" s="17">
        <v>0</v>
      </c>
      <c r="Q23" s="17">
        <v>0</v>
      </c>
      <c r="R23" s="17">
        <v>0</v>
      </c>
      <c r="S23" s="17">
        <v>1</v>
      </c>
      <c r="T23" s="17">
        <v>0</v>
      </c>
      <c r="U23" s="16">
        <v>0</v>
      </c>
      <c r="V23" s="17">
        <v>0</v>
      </c>
      <c r="W23" s="17">
        <v>0</v>
      </c>
      <c r="X23" s="17">
        <v>1</v>
      </c>
      <c r="Y23" s="17">
        <v>0</v>
      </c>
      <c r="Z23" s="17">
        <v>0</v>
      </c>
      <c r="AA23" s="17">
        <v>1</v>
      </c>
      <c r="AB23" s="17">
        <v>0</v>
      </c>
      <c r="AC23" s="17">
        <v>1</v>
      </c>
      <c r="AD23" s="17">
        <v>1</v>
      </c>
      <c r="AE23" s="17">
        <v>1</v>
      </c>
      <c r="AF23" s="17">
        <v>0</v>
      </c>
      <c r="AG23" s="17">
        <v>1</v>
      </c>
      <c r="AH23" s="17">
        <v>1</v>
      </c>
      <c r="AI23" s="17">
        <v>1</v>
      </c>
      <c r="AJ23" s="17">
        <v>0</v>
      </c>
      <c r="AK23" s="17">
        <v>1</v>
      </c>
      <c r="AL23" s="17">
        <v>1</v>
      </c>
      <c r="AM23" s="17">
        <v>1</v>
      </c>
      <c r="AN23" s="17">
        <v>1</v>
      </c>
      <c r="AO23" s="17">
        <v>1</v>
      </c>
      <c r="AP23" s="17">
        <v>1</v>
      </c>
      <c r="AQ23" s="17">
        <v>1</v>
      </c>
      <c r="AR23" s="17">
        <v>0</v>
      </c>
      <c r="AS23" s="17">
        <v>0</v>
      </c>
      <c r="AT23" s="17">
        <v>1</v>
      </c>
      <c r="AU23" s="17">
        <v>1</v>
      </c>
      <c r="AV23" s="17">
        <v>1</v>
      </c>
      <c r="AW23" s="17">
        <v>1</v>
      </c>
      <c r="AX23" s="18">
        <v>0</v>
      </c>
      <c r="AY23" s="26">
        <v>1</v>
      </c>
      <c r="AZ23" s="16">
        <v>1</v>
      </c>
      <c r="BA23" s="17">
        <v>0</v>
      </c>
      <c r="BB23" s="17">
        <v>0</v>
      </c>
      <c r="BC23" s="17">
        <v>1</v>
      </c>
      <c r="BD23" s="17">
        <v>0</v>
      </c>
      <c r="BE23" s="17">
        <v>0</v>
      </c>
      <c r="BF23" s="17">
        <v>1</v>
      </c>
      <c r="BG23" s="17">
        <v>1</v>
      </c>
      <c r="BH23" s="17">
        <v>0</v>
      </c>
      <c r="BI23" s="17">
        <v>1</v>
      </c>
      <c r="BJ23" s="105">
        <f t="shared" si="0"/>
        <v>27</v>
      </c>
      <c r="BK23" s="102">
        <f t="shared" si="9"/>
        <v>0.46551724137931033</v>
      </c>
      <c r="BL23" s="103">
        <f t="shared" si="1"/>
        <v>14</v>
      </c>
      <c r="BM23" s="106">
        <f t="shared" si="10"/>
        <v>0.6363636363636364</v>
      </c>
      <c r="BN23" s="101">
        <f t="shared" si="2"/>
        <v>2</v>
      </c>
      <c r="BO23" s="59">
        <f t="shared" si="11"/>
        <v>0.18181818181818182</v>
      </c>
      <c r="BP23" s="101">
        <f t="shared" si="3"/>
        <v>3</v>
      </c>
      <c r="BQ23" s="59">
        <f t="shared" si="12"/>
        <v>0.23076923076923078</v>
      </c>
      <c r="BR23" s="101">
        <f t="shared" si="4"/>
        <v>6</v>
      </c>
      <c r="BS23" s="109">
        <f t="shared" si="13"/>
        <v>1</v>
      </c>
      <c r="BT23" s="110">
        <f t="shared" si="5"/>
        <v>5</v>
      </c>
      <c r="BU23" s="109">
        <f t="shared" si="14"/>
        <v>0.8333333333333334</v>
      </c>
      <c r="BV23" s="101">
        <f t="shared" si="6"/>
        <v>2</v>
      </c>
      <c r="BW23" s="59">
        <f t="shared" si="15"/>
        <v>0.4</v>
      </c>
      <c r="BX23" s="101">
        <f t="shared" si="7"/>
        <v>1</v>
      </c>
      <c r="BY23" s="59">
        <f t="shared" si="16"/>
        <v>0.2</v>
      </c>
      <c r="BZ23" s="104">
        <f t="shared" si="8"/>
        <v>3</v>
      </c>
      <c r="CA23" s="59">
        <f t="shared" si="17"/>
        <v>0.375</v>
      </c>
      <c r="CB23" s="71"/>
      <c r="CC23" s="71"/>
      <c r="CD23" s="71"/>
      <c r="CE23" s="71"/>
      <c r="CF23" s="71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</row>
    <row r="24" spans="1:177" ht="13.5" thickBot="1">
      <c r="A24" s="10">
        <v>21</v>
      </c>
      <c r="B24" s="11" t="s">
        <v>25</v>
      </c>
      <c r="C24" s="12"/>
      <c r="D24" s="16">
        <v>1</v>
      </c>
      <c r="E24" s="17">
        <v>1</v>
      </c>
      <c r="F24" s="17">
        <v>1</v>
      </c>
      <c r="G24" s="17">
        <v>0</v>
      </c>
      <c r="H24" s="17">
        <v>1</v>
      </c>
      <c r="I24" s="17">
        <v>1</v>
      </c>
      <c r="J24" s="17">
        <v>1</v>
      </c>
      <c r="K24" s="17">
        <v>1</v>
      </c>
      <c r="L24" s="17">
        <v>0</v>
      </c>
      <c r="M24" s="17">
        <v>0</v>
      </c>
      <c r="N24" s="17">
        <v>1</v>
      </c>
      <c r="O24" s="17">
        <v>1</v>
      </c>
      <c r="P24" s="17">
        <v>0</v>
      </c>
      <c r="Q24" s="17">
        <v>0</v>
      </c>
      <c r="R24" s="17">
        <v>0</v>
      </c>
      <c r="S24" s="17">
        <v>0</v>
      </c>
      <c r="T24" s="17">
        <v>1</v>
      </c>
      <c r="U24" s="16">
        <v>0</v>
      </c>
      <c r="V24" s="17">
        <v>1</v>
      </c>
      <c r="W24" s="17">
        <v>0</v>
      </c>
      <c r="X24" s="17">
        <v>1</v>
      </c>
      <c r="Y24" s="17">
        <v>0</v>
      </c>
      <c r="Z24" s="17">
        <v>0</v>
      </c>
      <c r="AA24" s="17">
        <v>1</v>
      </c>
      <c r="AB24" s="17">
        <v>1</v>
      </c>
      <c r="AC24" s="17">
        <v>1</v>
      </c>
      <c r="AD24" s="17">
        <v>1</v>
      </c>
      <c r="AE24" s="17">
        <v>1</v>
      </c>
      <c r="AF24" s="17">
        <v>0</v>
      </c>
      <c r="AG24" s="17">
        <v>1</v>
      </c>
      <c r="AH24" s="17">
        <v>1</v>
      </c>
      <c r="AI24" s="17">
        <v>1</v>
      </c>
      <c r="AJ24" s="17">
        <v>1</v>
      </c>
      <c r="AK24" s="17">
        <v>1</v>
      </c>
      <c r="AL24" s="17">
        <v>1</v>
      </c>
      <c r="AM24" s="17">
        <v>1</v>
      </c>
      <c r="AN24" s="17">
        <v>1</v>
      </c>
      <c r="AO24" s="17">
        <v>1</v>
      </c>
      <c r="AP24" s="17">
        <v>1</v>
      </c>
      <c r="AQ24" s="17">
        <v>1</v>
      </c>
      <c r="AR24" s="17">
        <v>0</v>
      </c>
      <c r="AS24" s="17">
        <v>1</v>
      </c>
      <c r="AT24" s="17">
        <v>0</v>
      </c>
      <c r="AU24" s="17">
        <v>1</v>
      </c>
      <c r="AV24" s="17">
        <v>1</v>
      </c>
      <c r="AW24" s="17">
        <v>1</v>
      </c>
      <c r="AX24" s="18">
        <v>1</v>
      </c>
      <c r="AY24" s="26">
        <v>1</v>
      </c>
      <c r="AZ24" s="16">
        <v>1</v>
      </c>
      <c r="BA24" s="16">
        <v>0</v>
      </c>
      <c r="BB24" s="16">
        <v>0</v>
      </c>
      <c r="BC24" s="16">
        <v>1</v>
      </c>
      <c r="BD24" s="16">
        <v>1</v>
      </c>
      <c r="BE24" s="16">
        <v>0</v>
      </c>
      <c r="BF24" s="16">
        <v>1</v>
      </c>
      <c r="BG24" s="16">
        <v>0</v>
      </c>
      <c r="BH24" s="16">
        <v>1</v>
      </c>
      <c r="BI24" s="16">
        <v>1</v>
      </c>
      <c r="BJ24" s="105">
        <f t="shared" si="0"/>
        <v>35</v>
      </c>
      <c r="BK24" s="114">
        <f t="shared" si="9"/>
        <v>0.603448275862069</v>
      </c>
      <c r="BL24" s="103">
        <f t="shared" si="1"/>
        <v>15</v>
      </c>
      <c r="BM24" s="106">
        <f t="shared" si="10"/>
        <v>0.6818181818181818</v>
      </c>
      <c r="BN24" s="101">
        <f t="shared" si="2"/>
        <v>4</v>
      </c>
      <c r="BO24" s="59">
        <f t="shared" si="11"/>
        <v>0.36363636363636365</v>
      </c>
      <c r="BP24" s="101">
        <f t="shared" si="3"/>
        <v>8</v>
      </c>
      <c r="BQ24" s="59">
        <f t="shared" si="12"/>
        <v>0.6153846153846154</v>
      </c>
      <c r="BR24" s="101">
        <f t="shared" si="4"/>
        <v>6</v>
      </c>
      <c r="BS24" s="109">
        <f t="shared" si="13"/>
        <v>1</v>
      </c>
      <c r="BT24" s="110">
        <f t="shared" si="5"/>
        <v>5</v>
      </c>
      <c r="BU24" s="109">
        <f t="shared" si="14"/>
        <v>0.8333333333333334</v>
      </c>
      <c r="BV24" s="101">
        <f t="shared" si="6"/>
        <v>4</v>
      </c>
      <c r="BW24" s="109">
        <f t="shared" si="15"/>
        <v>0.8</v>
      </c>
      <c r="BX24" s="101">
        <f t="shared" si="7"/>
        <v>1</v>
      </c>
      <c r="BY24" s="59">
        <f t="shared" si="16"/>
        <v>0.2</v>
      </c>
      <c r="BZ24" s="104">
        <f t="shared" si="8"/>
        <v>5</v>
      </c>
      <c r="CA24" s="107">
        <f t="shared" si="17"/>
        <v>0.625</v>
      </c>
      <c r="CB24" s="71"/>
      <c r="CC24" s="71"/>
      <c r="CD24" s="71"/>
      <c r="CE24" s="71"/>
      <c r="CF24" s="71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</row>
    <row r="25" spans="1:177" ht="13.5" thickBot="1">
      <c r="A25" s="10">
        <v>22</v>
      </c>
      <c r="B25" s="11" t="s">
        <v>68</v>
      </c>
      <c r="C25" s="12"/>
      <c r="D25" s="16">
        <v>1</v>
      </c>
      <c r="E25" s="17">
        <v>0</v>
      </c>
      <c r="F25" s="17">
        <v>1</v>
      </c>
      <c r="G25" s="17">
        <v>0</v>
      </c>
      <c r="H25" s="17">
        <v>1</v>
      </c>
      <c r="I25" s="17">
        <v>0</v>
      </c>
      <c r="J25" s="17">
        <v>0</v>
      </c>
      <c r="K25" s="17">
        <v>0</v>
      </c>
      <c r="L25" s="17">
        <v>0</v>
      </c>
      <c r="M25" s="17">
        <v>1</v>
      </c>
      <c r="N25" s="17">
        <v>1</v>
      </c>
      <c r="O25" s="17">
        <v>0</v>
      </c>
      <c r="P25" s="17">
        <v>0</v>
      </c>
      <c r="Q25" s="17">
        <v>0</v>
      </c>
      <c r="R25" s="17">
        <v>1</v>
      </c>
      <c r="S25" s="17">
        <v>0</v>
      </c>
      <c r="T25" s="17">
        <v>1</v>
      </c>
      <c r="U25" s="16">
        <v>0</v>
      </c>
      <c r="V25" s="17">
        <v>1</v>
      </c>
      <c r="W25" s="17">
        <v>0</v>
      </c>
      <c r="X25" s="17">
        <v>1</v>
      </c>
      <c r="Y25" s="17">
        <v>1</v>
      </c>
      <c r="Z25" s="17">
        <v>0</v>
      </c>
      <c r="AA25" s="17">
        <v>1</v>
      </c>
      <c r="AB25" s="17">
        <v>1</v>
      </c>
      <c r="AC25" s="17">
        <v>0</v>
      </c>
      <c r="AD25" s="17">
        <v>0</v>
      </c>
      <c r="AE25" s="17">
        <v>0</v>
      </c>
      <c r="AF25" s="17">
        <v>0</v>
      </c>
      <c r="AG25" s="17">
        <v>1</v>
      </c>
      <c r="AH25" s="17">
        <v>1</v>
      </c>
      <c r="AI25" s="17">
        <v>1</v>
      </c>
      <c r="AJ25" s="17">
        <v>0</v>
      </c>
      <c r="AK25" s="17">
        <v>0</v>
      </c>
      <c r="AL25" s="17">
        <v>0</v>
      </c>
      <c r="AM25" s="17">
        <v>1</v>
      </c>
      <c r="AN25" s="17">
        <v>0</v>
      </c>
      <c r="AO25" s="17">
        <v>1</v>
      </c>
      <c r="AP25" s="17">
        <v>1</v>
      </c>
      <c r="AQ25" s="17">
        <v>0</v>
      </c>
      <c r="AR25" s="17">
        <v>1</v>
      </c>
      <c r="AS25" s="17">
        <v>0</v>
      </c>
      <c r="AT25" s="17">
        <v>0</v>
      </c>
      <c r="AU25" s="17">
        <v>1</v>
      </c>
      <c r="AV25" s="17">
        <v>0</v>
      </c>
      <c r="AW25" s="17">
        <v>0</v>
      </c>
      <c r="AX25" s="18">
        <v>0</v>
      </c>
      <c r="AY25" s="26">
        <v>0</v>
      </c>
      <c r="AZ25" s="16">
        <v>0</v>
      </c>
      <c r="BA25" s="16">
        <v>0</v>
      </c>
      <c r="BB25" s="16">
        <v>0</v>
      </c>
      <c r="BC25" s="16">
        <v>0</v>
      </c>
      <c r="BD25" s="16">
        <v>0</v>
      </c>
      <c r="BE25" s="16">
        <v>0</v>
      </c>
      <c r="BF25" s="16">
        <v>0</v>
      </c>
      <c r="BG25" s="16">
        <v>0</v>
      </c>
      <c r="BH25" s="16">
        <v>0</v>
      </c>
      <c r="BI25" s="16">
        <v>0</v>
      </c>
      <c r="BJ25" s="105">
        <f t="shared" si="0"/>
        <v>13</v>
      </c>
      <c r="BK25" s="102">
        <f t="shared" si="9"/>
        <v>0.22413793103448276</v>
      </c>
      <c r="BL25" s="103">
        <f t="shared" si="1"/>
        <v>1</v>
      </c>
      <c r="BM25" s="57">
        <f t="shared" si="10"/>
        <v>0.045454545454545456</v>
      </c>
      <c r="BN25" s="101">
        <f t="shared" si="2"/>
        <v>4</v>
      </c>
      <c r="BO25" s="59">
        <f t="shared" si="11"/>
        <v>0.36363636363636365</v>
      </c>
      <c r="BP25" s="101">
        <f t="shared" si="3"/>
        <v>7</v>
      </c>
      <c r="BQ25" s="107">
        <f t="shared" si="12"/>
        <v>0.5384615384615384</v>
      </c>
      <c r="BR25" s="101">
        <f t="shared" si="4"/>
        <v>1</v>
      </c>
      <c r="BS25" s="59">
        <f t="shared" si="13"/>
        <v>0.16666666666666666</v>
      </c>
      <c r="BT25" s="101">
        <f t="shared" si="5"/>
        <v>1</v>
      </c>
      <c r="BU25" s="59">
        <f t="shared" si="14"/>
        <v>0.16666666666666666</v>
      </c>
      <c r="BV25" s="101">
        <f t="shared" si="6"/>
        <v>2</v>
      </c>
      <c r="BW25" s="59">
        <f t="shared" si="15"/>
        <v>0.4</v>
      </c>
      <c r="BX25" s="101">
        <f t="shared" si="7"/>
        <v>0</v>
      </c>
      <c r="BY25" s="59">
        <f t="shared" si="16"/>
        <v>0</v>
      </c>
      <c r="BZ25" s="104">
        <f t="shared" si="8"/>
        <v>2</v>
      </c>
      <c r="CA25" s="59">
        <f t="shared" si="17"/>
        <v>0.25</v>
      </c>
      <c r="CB25" s="71"/>
      <c r="CC25" s="71"/>
      <c r="CD25" s="71"/>
      <c r="CE25" s="71"/>
      <c r="CF25" s="71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</row>
    <row r="26" spans="1:177" ht="13.5" thickBot="1">
      <c r="A26" s="10">
        <v>23</v>
      </c>
      <c r="B26" s="11" t="s">
        <v>69</v>
      </c>
      <c r="C26" s="12"/>
      <c r="D26" s="16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1</v>
      </c>
      <c r="O26" s="17">
        <v>1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6">
        <v>0</v>
      </c>
      <c r="V26" s="17">
        <v>0</v>
      </c>
      <c r="W26" s="17">
        <v>1</v>
      </c>
      <c r="X26" s="17">
        <v>1</v>
      </c>
      <c r="Y26" s="17">
        <v>0</v>
      </c>
      <c r="Z26" s="17">
        <v>1</v>
      </c>
      <c r="AA26" s="17">
        <v>1</v>
      </c>
      <c r="AB26" s="17">
        <v>1</v>
      </c>
      <c r="AC26" s="17">
        <v>0</v>
      </c>
      <c r="AD26" s="17">
        <v>0</v>
      </c>
      <c r="AE26" s="17">
        <v>0</v>
      </c>
      <c r="AF26" s="17">
        <v>0</v>
      </c>
      <c r="AG26" s="17">
        <v>1</v>
      </c>
      <c r="AH26" s="17">
        <v>1</v>
      </c>
      <c r="AI26" s="17">
        <v>1</v>
      </c>
      <c r="AJ26" s="17">
        <v>0</v>
      </c>
      <c r="AK26" s="17">
        <v>0</v>
      </c>
      <c r="AL26" s="17">
        <v>1</v>
      </c>
      <c r="AM26" s="17">
        <v>1</v>
      </c>
      <c r="AN26" s="17">
        <v>1</v>
      </c>
      <c r="AO26" s="17">
        <v>1</v>
      </c>
      <c r="AP26" s="17">
        <v>1</v>
      </c>
      <c r="AQ26" s="17">
        <v>0</v>
      </c>
      <c r="AR26" s="17">
        <v>0</v>
      </c>
      <c r="AS26" s="17">
        <v>0</v>
      </c>
      <c r="AT26" s="17">
        <v>1</v>
      </c>
      <c r="AU26" s="17">
        <v>1</v>
      </c>
      <c r="AV26" s="17">
        <v>0</v>
      </c>
      <c r="AW26" s="17">
        <v>1</v>
      </c>
      <c r="AX26" s="18">
        <v>0</v>
      </c>
      <c r="AY26" s="26">
        <v>0</v>
      </c>
      <c r="AZ26" s="16">
        <v>1</v>
      </c>
      <c r="BA26" s="16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0</v>
      </c>
      <c r="BG26" s="16">
        <v>1</v>
      </c>
      <c r="BH26" s="16">
        <v>0</v>
      </c>
      <c r="BI26" s="16">
        <v>0</v>
      </c>
      <c r="BJ26" s="105">
        <f t="shared" si="0"/>
        <v>11</v>
      </c>
      <c r="BK26" s="102">
        <f t="shared" si="9"/>
        <v>0.1896551724137931</v>
      </c>
      <c r="BL26" s="103">
        <f t="shared" si="1"/>
        <v>6</v>
      </c>
      <c r="BM26" s="57">
        <f t="shared" si="10"/>
        <v>0.2727272727272727</v>
      </c>
      <c r="BN26" s="101">
        <f t="shared" si="2"/>
        <v>0</v>
      </c>
      <c r="BO26" s="59">
        <f t="shared" si="11"/>
        <v>0</v>
      </c>
      <c r="BP26" s="101">
        <f t="shared" si="3"/>
        <v>2</v>
      </c>
      <c r="BQ26" s="59">
        <f t="shared" si="12"/>
        <v>0.15384615384615385</v>
      </c>
      <c r="BR26" s="101">
        <f t="shared" si="4"/>
        <v>2</v>
      </c>
      <c r="BS26" s="59">
        <f t="shared" si="13"/>
        <v>0.3333333333333333</v>
      </c>
      <c r="BT26" s="101">
        <f t="shared" si="5"/>
        <v>2</v>
      </c>
      <c r="BU26" s="59">
        <f t="shared" si="14"/>
        <v>0.3333333333333333</v>
      </c>
      <c r="BV26" s="101">
        <f t="shared" si="6"/>
        <v>1</v>
      </c>
      <c r="BW26" s="59">
        <f t="shared" si="15"/>
        <v>0.2</v>
      </c>
      <c r="BX26" s="101">
        <f t="shared" si="7"/>
        <v>1</v>
      </c>
      <c r="BY26" s="59">
        <f t="shared" si="16"/>
        <v>0.2</v>
      </c>
      <c r="BZ26" s="104">
        <f t="shared" si="8"/>
        <v>2</v>
      </c>
      <c r="CA26" s="59">
        <f t="shared" si="17"/>
        <v>0.25</v>
      </c>
      <c r="CB26" s="71"/>
      <c r="CC26" s="71"/>
      <c r="CD26" s="71"/>
      <c r="CE26" s="71"/>
      <c r="CF26" s="71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</row>
    <row r="27" spans="1:177" ht="13.5" thickBot="1">
      <c r="A27" s="10">
        <v>24</v>
      </c>
      <c r="B27" s="11" t="s">
        <v>22</v>
      </c>
      <c r="C27" s="12"/>
      <c r="D27" s="16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1</v>
      </c>
      <c r="L27" s="17">
        <v>0</v>
      </c>
      <c r="M27" s="17">
        <v>0</v>
      </c>
      <c r="N27" s="17">
        <v>1</v>
      </c>
      <c r="O27" s="17">
        <v>0</v>
      </c>
      <c r="P27" s="17">
        <v>1</v>
      </c>
      <c r="Q27" s="17">
        <v>0</v>
      </c>
      <c r="R27" s="17">
        <v>0</v>
      </c>
      <c r="S27" s="17">
        <v>0</v>
      </c>
      <c r="T27" s="17">
        <v>0</v>
      </c>
      <c r="U27" s="16">
        <v>1</v>
      </c>
      <c r="V27" s="17">
        <v>0</v>
      </c>
      <c r="W27" s="17">
        <v>1</v>
      </c>
      <c r="X27" s="17">
        <v>1</v>
      </c>
      <c r="Y27" s="17">
        <v>1</v>
      </c>
      <c r="Z27" s="17">
        <v>0</v>
      </c>
      <c r="AA27" s="17">
        <v>1</v>
      </c>
      <c r="AB27" s="17">
        <v>1</v>
      </c>
      <c r="AC27" s="17">
        <v>0</v>
      </c>
      <c r="AD27" s="17">
        <v>1</v>
      </c>
      <c r="AE27" s="17">
        <v>0</v>
      </c>
      <c r="AF27" s="17">
        <v>0</v>
      </c>
      <c r="AG27" s="17">
        <v>1</v>
      </c>
      <c r="AH27" s="17">
        <v>0</v>
      </c>
      <c r="AI27" s="17">
        <v>0</v>
      </c>
      <c r="AJ27" s="17">
        <v>1</v>
      </c>
      <c r="AK27" s="17">
        <v>0</v>
      </c>
      <c r="AL27" s="17">
        <v>1</v>
      </c>
      <c r="AM27" s="17">
        <v>1</v>
      </c>
      <c r="AN27" s="17">
        <v>1</v>
      </c>
      <c r="AO27" s="17">
        <v>1</v>
      </c>
      <c r="AP27" s="17">
        <v>1</v>
      </c>
      <c r="AQ27" s="17">
        <v>0</v>
      </c>
      <c r="AR27" s="17">
        <v>0</v>
      </c>
      <c r="AS27" s="17">
        <v>0</v>
      </c>
      <c r="AT27" s="17">
        <v>1</v>
      </c>
      <c r="AU27" s="17">
        <v>1</v>
      </c>
      <c r="AV27" s="17">
        <v>0</v>
      </c>
      <c r="AW27" s="17">
        <v>1</v>
      </c>
      <c r="AX27" s="18">
        <v>0</v>
      </c>
      <c r="AY27" s="26">
        <v>0</v>
      </c>
      <c r="AZ27" s="16">
        <v>1</v>
      </c>
      <c r="BA27" s="16">
        <v>0</v>
      </c>
      <c r="BB27" s="16">
        <v>0</v>
      </c>
      <c r="BC27" s="16">
        <v>0</v>
      </c>
      <c r="BD27" s="16">
        <v>0</v>
      </c>
      <c r="BE27" s="16">
        <v>0</v>
      </c>
      <c r="BF27" s="16">
        <v>1</v>
      </c>
      <c r="BG27" s="16">
        <v>0</v>
      </c>
      <c r="BH27" s="16">
        <v>0</v>
      </c>
      <c r="BI27" s="16">
        <v>0</v>
      </c>
      <c r="BJ27" s="105">
        <f t="shared" si="0"/>
        <v>11</v>
      </c>
      <c r="BK27" s="102">
        <f t="shared" si="9"/>
        <v>0.1896551724137931</v>
      </c>
      <c r="BL27" s="103">
        <f t="shared" si="1"/>
        <v>4</v>
      </c>
      <c r="BM27" s="57">
        <f t="shared" si="10"/>
        <v>0.18181818181818182</v>
      </c>
      <c r="BN27" s="101">
        <f t="shared" si="2"/>
        <v>1</v>
      </c>
      <c r="BO27" s="59">
        <f t="shared" si="11"/>
        <v>0.09090909090909091</v>
      </c>
      <c r="BP27" s="101">
        <f t="shared" si="3"/>
        <v>1</v>
      </c>
      <c r="BQ27" s="59">
        <f t="shared" si="12"/>
        <v>0.07692307692307693</v>
      </c>
      <c r="BR27" s="101">
        <f t="shared" si="4"/>
        <v>2</v>
      </c>
      <c r="BS27" s="59">
        <f t="shared" si="13"/>
        <v>0.3333333333333333</v>
      </c>
      <c r="BT27" s="101">
        <f t="shared" si="5"/>
        <v>1</v>
      </c>
      <c r="BU27" s="59">
        <f t="shared" si="14"/>
        <v>0.16666666666666666</v>
      </c>
      <c r="BV27" s="101">
        <f t="shared" si="6"/>
        <v>2</v>
      </c>
      <c r="BW27" s="59">
        <f t="shared" si="15"/>
        <v>0.4</v>
      </c>
      <c r="BX27" s="101">
        <f t="shared" si="7"/>
        <v>1</v>
      </c>
      <c r="BY27" s="59">
        <f t="shared" si="16"/>
        <v>0.2</v>
      </c>
      <c r="BZ27" s="104">
        <f t="shared" si="8"/>
        <v>1</v>
      </c>
      <c r="CA27" s="59">
        <f t="shared" si="17"/>
        <v>0.125</v>
      </c>
      <c r="CB27" s="71"/>
      <c r="CC27" s="71"/>
      <c r="CD27" s="71"/>
      <c r="CE27" s="71"/>
      <c r="CF27" s="71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</row>
    <row r="28" spans="1:177" ht="13.5" thickBot="1">
      <c r="A28" s="10">
        <v>25</v>
      </c>
      <c r="B28" s="11" t="s">
        <v>70</v>
      </c>
      <c r="C28" s="12"/>
      <c r="D28" s="16">
        <v>0</v>
      </c>
      <c r="E28" s="17">
        <v>1</v>
      </c>
      <c r="F28" s="17">
        <v>0</v>
      </c>
      <c r="G28" s="17">
        <v>0</v>
      </c>
      <c r="H28" s="17">
        <v>1</v>
      </c>
      <c r="I28" s="17">
        <v>1</v>
      </c>
      <c r="J28" s="17">
        <v>1</v>
      </c>
      <c r="K28" s="17">
        <v>1</v>
      </c>
      <c r="L28" s="17">
        <v>0</v>
      </c>
      <c r="M28" s="17">
        <v>1</v>
      </c>
      <c r="N28" s="17">
        <v>1</v>
      </c>
      <c r="O28" s="17">
        <v>1</v>
      </c>
      <c r="P28" s="17">
        <v>1</v>
      </c>
      <c r="Q28" s="17">
        <v>1</v>
      </c>
      <c r="R28" s="17">
        <v>0</v>
      </c>
      <c r="S28" s="17">
        <v>0</v>
      </c>
      <c r="T28" s="17">
        <v>0</v>
      </c>
      <c r="U28" s="16">
        <v>0</v>
      </c>
      <c r="V28" s="17">
        <v>1</v>
      </c>
      <c r="W28" s="17">
        <v>0</v>
      </c>
      <c r="X28" s="17">
        <v>1</v>
      </c>
      <c r="Y28" s="17">
        <v>1</v>
      </c>
      <c r="Z28" s="17">
        <v>0</v>
      </c>
      <c r="AA28" s="17">
        <v>1</v>
      </c>
      <c r="AB28" s="17">
        <v>1</v>
      </c>
      <c r="AC28" s="17">
        <v>1</v>
      </c>
      <c r="AD28" s="17">
        <v>1</v>
      </c>
      <c r="AE28" s="17">
        <v>0</v>
      </c>
      <c r="AF28" s="17">
        <v>1</v>
      </c>
      <c r="AG28" s="17">
        <v>0</v>
      </c>
      <c r="AH28" s="17">
        <v>1</v>
      </c>
      <c r="AI28" s="17">
        <v>1</v>
      </c>
      <c r="AJ28" s="17">
        <v>0</v>
      </c>
      <c r="AK28" s="17">
        <v>1</v>
      </c>
      <c r="AL28" s="17">
        <v>1</v>
      </c>
      <c r="AM28" s="17">
        <v>0</v>
      </c>
      <c r="AN28" s="17">
        <v>1</v>
      </c>
      <c r="AO28" s="17">
        <v>1</v>
      </c>
      <c r="AP28" s="17">
        <v>0</v>
      </c>
      <c r="AQ28" s="17">
        <v>1</v>
      </c>
      <c r="AR28" s="17">
        <v>1</v>
      </c>
      <c r="AS28" s="17">
        <v>0</v>
      </c>
      <c r="AT28" s="17">
        <v>1</v>
      </c>
      <c r="AU28" s="17">
        <v>1</v>
      </c>
      <c r="AV28" s="17">
        <v>0</v>
      </c>
      <c r="AW28" s="17">
        <v>1</v>
      </c>
      <c r="AX28" s="18">
        <v>0</v>
      </c>
      <c r="AY28" s="26">
        <v>1</v>
      </c>
      <c r="AZ28" s="16">
        <v>0</v>
      </c>
      <c r="BA28" s="17">
        <v>0</v>
      </c>
      <c r="BB28" s="17">
        <v>1</v>
      </c>
      <c r="BC28" s="17">
        <v>0</v>
      </c>
      <c r="BD28" s="17">
        <v>1</v>
      </c>
      <c r="BE28" s="17">
        <v>0</v>
      </c>
      <c r="BF28" s="17">
        <v>1</v>
      </c>
      <c r="BG28" s="17">
        <v>1</v>
      </c>
      <c r="BH28" s="17">
        <v>0</v>
      </c>
      <c r="BI28" s="17">
        <v>0</v>
      </c>
      <c r="BJ28" s="105">
        <f t="shared" si="0"/>
        <v>29</v>
      </c>
      <c r="BK28" s="102">
        <f t="shared" si="9"/>
        <v>0.5</v>
      </c>
      <c r="BL28" s="103">
        <f t="shared" si="1"/>
        <v>11</v>
      </c>
      <c r="BM28" s="57">
        <f t="shared" si="10"/>
        <v>0.5</v>
      </c>
      <c r="BN28" s="101">
        <f t="shared" si="2"/>
        <v>6</v>
      </c>
      <c r="BO28" s="107">
        <f t="shared" si="11"/>
        <v>0.5454545454545454</v>
      </c>
      <c r="BP28" s="101">
        <f t="shared" si="3"/>
        <v>4</v>
      </c>
      <c r="BQ28" s="59">
        <f t="shared" si="12"/>
        <v>0.3076923076923077</v>
      </c>
      <c r="BR28" s="101">
        <f t="shared" si="4"/>
        <v>5</v>
      </c>
      <c r="BS28" s="109">
        <f t="shared" si="13"/>
        <v>0.8333333333333334</v>
      </c>
      <c r="BT28" s="110">
        <f t="shared" si="5"/>
        <v>5</v>
      </c>
      <c r="BU28" s="109">
        <f t="shared" si="14"/>
        <v>0.8333333333333334</v>
      </c>
      <c r="BV28" s="101">
        <f t="shared" si="6"/>
        <v>2</v>
      </c>
      <c r="BW28" s="59">
        <f t="shared" si="15"/>
        <v>0.4</v>
      </c>
      <c r="BX28" s="101">
        <f t="shared" si="7"/>
        <v>1</v>
      </c>
      <c r="BY28" s="59">
        <f t="shared" si="16"/>
        <v>0.2</v>
      </c>
      <c r="BZ28" s="104">
        <f t="shared" si="8"/>
        <v>3</v>
      </c>
      <c r="CA28" s="59">
        <f t="shared" si="17"/>
        <v>0.375</v>
      </c>
      <c r="CB28" s="71"/>
      <c r="CC28" s="71"/>
      <c r="CD28" s="71"/>
      <c r="CE28" s="71"/>
      <c r="CF28" s="71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</row>
    <row r="29" spans="1:177" ht="13.5" thickBot="1">
      <c r="A29" s="10">
        <v>26</v>
      </c>
      <c r="B29" s="11" t="s">
        <v>71</v>
      </c>
      <c r="C29" s="12"/>
      <c r="D29" s="16">
        <v>1</v>
      </c>
      <c r="E29" s="17">
        <v>1</v>
      </c>
      <c r="F29" s="17">
        <v>0</v>
      </c>
      <c r="G29" s="17">
        <v>0</v>
      </c>
      <c r="H29" s="17">
        <v>0</v>
      </c>
      <c r="I29" s="17">
        <v>1</v>
      </c>
      <c r="J29" s="17">
        <v>1</v>
      </c>
      <c r="K29" s="17">
        <v>0</v>
      </c>
      <c r="L29" s="17">
        <v>0</v>
      </c>
      <c r="M29" s="17">
        <v>0</v>
      </c>
      <c r="N29" s="17">
        <v>1</v>
      </c>
      <c r="O29" s="17">
        <v>1</v>
      </c>
      <c r="P29" s="17">
        <v>1</v>
      </c>
      <c r="Q29" s="17">
        <v>0</v>
      </c>
      <c r="R29" s="17">
        <v>0</v>
      </c>
      <c r="S29" s="17">
        <v>1</v>
      </c>
      <c r="T29" s="17">
        <v>1</v>
      </c>
      <c r="U29" s="16">
        <v>1</v>
      </c>
      <c r="V29" s="17">
        <v>0</v>
      </c>
      <c r="W29" s="17">
        <v>1</v>
      </c>
      <c r="X29" s="17">
        <v>1</v>
      </c>
      <c r="Y29" s="17">
        <v>0</v>
      </c>
      <c r="Z29" s="17">
        <v>0</v>
      </c>
      <c r="AA29" s="17">
        <v>1</v>
      </c>
      <c r="AB29" s="17">
        <v>1</v>
      </c>
      <c r="AC29" s="17">
        <v>1</v>
      </c>
      <c r="AD29" s="17">
        <v>0</v>
      </c>
      <c r="AE29" s="17">
        <v>1</v>
      </c>
      <c r="AF29" s="17">
        <v>0</v>
      </c>
      <c r="AG29" s="17">
        <v>1</v>
      </c>
      <c r="AH29" s="17">
        <v>1</v>
      </c>
      <c r="AI29" s="17">
        <v>0</v>
      </c>
      <c r="AJ29" s="17">
        <v>0</v>
      </c>
      <c r="AK29" s="17">
        <v>1</v>
      </c>
      <c r="AL29" s="17">
        <v>1</v>
      </c>
      <c r="AM29" s="17">
        <v>1</v>
      </c>
      <c r="AN29" s="17">
        <v>1</v>
      </c>
      <c r="AO29" s="17">
        <v>1</v>
      </c>
      <c r="AP29" s="17">
        <v>0</v>
      </c>
      <c r="AQ29" s="17">
        <v>0</v>
      </c>
      <c r="AR29" s="17">
        <v>0</v>
      </c>
      <c r="AS29" s="17">
        <v>0</v>
      </c>
      <c r="AT29" s="17">
        <v>1</v>
      </c>
      <c r="AU29" s="17">
        <v>0</v>
      </c>
      <c r="AV29" s="17">
        <v>0</v>
      </c>
      <c r="AW29" s="17">
        <v>1</v>
      </c>
      <c r="AX29" s="18">
        <v>0</v>
      </c>
      <c r="AY29" s="26">
        <v>1</v>
      </c>
      <c r="AZ29" s="16">
        <v>0</v>
      </c>
      <c r="BA29" s="17">
        <v>1</v>
      </c>
      <c r="BB29" s="17">
        <v>1</v>
      </c>
      <c r="BC29" s="17">
        <v>1</v>
      </c>
      <c r="BD29" s="17">
        <v>0</v>
      </c>
      <c r="BE29" s="17">
        <v>0</v>
      </c>
      <c r="BF29" s="17">
        <v>1</v>
      </c>
      <c r="BG29" s="17">
        <v>1</v>
      </c>
      <c r="BH29" s="17">
        <v>1</v>
      </c>
      <c r="BI29" s="17">
        <v>0</v>
      </c>
      <c r="BJ29" s="105">
        <f t="shared" si="0"/>
        <v>27</v>
      </c>
      <c r="BK29" s="102">
        <f t="shared" si="9"/>
        <v>0.46551724137931033</v>
      </c>
      <c r="BL29" s="103">
        <f t="shared" si="1"/>
        <v>15</v>
      </c>
      <c r="BM29" s="106">
        <f t="shared" si="10"/>
        <v>0.6818181818181818</v>
      </c>
      <c r="BN29" s="101">
        <f t="shared" si="2"/>
        <v>2</v>
      </c>
      <c r="BO29" s="59">
        <f t="shared" si="11"/>
        <v>0.18181818181818182</v>
      </c>
      <c r="BP29" s="101">
        <f t="shared" si="3"/>
        <v>4</v>
      </c>
      <c r="BQ29" s="59">
        <f t="shared" si="12"/>
        <v>0.3076923076923077</v>
      </c>
      <c r="BR29" s="101">
        <f t="shared" si="4"/>
        <v>3</v>
      </c>
      <c r="BS29" s="59">
        <f t="shared" si="13"/>
        <v>0.5</v>
      </c>
      <c r="BT29" s="101">
        <f t="shared" si="5"/>
        <v>6</v>
      </c>
      <c r="BU29" s="109">
        <f t="shared" si="14"/>
        <v>1</v>
      </c>
      <c r="BV29" s="101">
        <f t="shared" si="6"/>
        <v>3</v>
      </c>
      <c r="BW29" s="107">
        <f t="shared" si="15"/>
        <v>0.6</v>
      </c>
      <c r="BX29" s="101">
        <f t="shared" si="7"/>
        <v>2</v>
      </c>
      <c r="BY29" s="59">
        <f t="shared" si="16"/>
        <v>0.4</v>
      </c>
      <c r="BZ29" s="104">
        <f t="shared" si="8"/>
        <v>4</v>
      </c>
      <c r="CA29" s="59">
        <f t="shared" si="17"/>
        <v>0.5</v>
      </c>
      <c r="CB29" s="71"/>
      <c r="CC29" s="71"/>
      <c r="CD29" s="71"/>
      <c r="CE29" s="71"/>
      <c r="CF29" s="71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</row>
    <row r="30" spans="1:177" ht="13.5" thickBot="1">
      <c r="A30" s="10">
        <v>27</v>
      </c>
      <c r="B30" s="27" t="s">
        <v>72</v>
      </c>
      <c r="C30" s="12"/>
      <c r="D30" s="16">
        <v>0</v>
      </c>
      <c r="E30" s="17">
        <v>0</v>
      </c>
      <c r="F30" s="17">
        <v>1</v>
      </c>
      <c r="G30" s="17">
        <v>0</v>
      </c>
      <c r="H30" s="17">
        <v>1</v>
      </c>
      <c r="I30" s="17">
        <v>1</v>
      </c>
      <c r="J30" s="17">
        <v>0</v>
      </c>
      <c r="K30" s="17">
        <v>1</v>
      </c>
      <c r="L30" s="17">
        <v>0</v>
      </c>
      <c r="M30" s="17">
        <v>1</v>
      </c>
      <c r="N30" s="17">
        <v>1</v>
      </c>
      <c r="O30" s="17">
        <v>0</v>
      </c>
      <c r="P30" s="17">
        <v>1</v>
      </c>
      <c r="Q30" s="17">
        <v>0</v>
      </c>
      <c r="R30" s="17">
        <v>1</v>
      </c>
      <c r="S30" s="17">
        <v>0</v>
      </c>
      <c r="T30" s="17">
        <v>0</v>
      </c>
      <c r="U30" s="16">
        <v>0</v>
      </c>
      <c r="V30" s="17">
        <v>1</v>
      </c>
      <c r="W30" s="17">
        <v>0</v>
      </c>
      <c r="X30" s="17">
        <v>1</v>
      </c>
      <c r="Y30" s="17">
        <v>0</v>
      </c>
      <c r="Z30" s="17">
        <v>0</v>
      </c>
      <c r="AA30" s="17">
        <v>0</v>
      </c>
      <c r="AB30" s="17">
        <v>1</v>
      </c>
      <c r="AC30" s="17">
        <v>0</v>
      </c>
      <c r="AD30" s="17">
        <v>0</v>
      </c>
      <c r="AE30" s="17">
        <v>0</v>
      </c>
      <c r="AF30" s="17">
        <v>1</v>
      </c>
      <c r="AG30" s="17">
        <v>0</v>
      </c>
      <c r="AH30" s="17">
        <v>1</v>
      </c>
      <c r="AI30" s="17">
        <v>1</v>
      </c>
      <c r="AJ30" s="17">
        <v>1</v>
      </c>
      <c r="AK30" s="17">
        <v>1</v>
      </c>
      <c r="AL30" s="17">
        <v>0</v>
      </c>
      <c r="AM30" s="17">
        <v>1</v>
      </c>
      <c r="AN30" s="17">
        <v>1</v>
      </c>
      <c r="AO30" s="17">
        <v>1</v>
      </c>
      <c r="AP30" s="17">
        <v>0</v>
      </c>
      <c r="AQ30" s="17">
        <v>1</v>
      </c>
      <c r="AR30" s="17">
        <v>1</v>
      </c>
      <c r="AS30" s="17">
        <v>1</v>
      </c>
      <c r="AT30" s="17">
        <v>0</v>
      </c>
      <c r="AU30" s="17">
        <v>0</v>
      </c>
      <c r="AV30" s="17">
        <v>1</v>
      </c>
      <c r="AW30" s="17">
        <v>0</v>
      </c>
      <c r="AX30" s="18">
        <v>1</v>
      </c>
      <c r="AY30" s="26">
        <v>1</v>
      </c>
      <c r="AZ30" s="16">
        <v>1</v>
      </c>
      <c r="BA30" s="16">
        <v>0</v>
      </c>
      <c r="BB30" s="16">
        <v>0</v>
      </c>
      <c r="BC30" s="16">
        <v>0</v>
      </c>
      <c r="BD30" s="16">
        <v>0</v>
      </c>
      <c r="BE30" s="16">
        <v>0</v>
      </c>
      <c r="BF30" s="16">
        <v>1</v>
      </c>
      <c r="BG30" s="16">
        <v>0</v>
      </c>
      <c r="BH30" s="16">
        <v>1</v>
      </c>
      <c r="BI30" s="16">
        <v>0</v>
      </c>
      <c r="BJ30" s="105">
        <f t="shared" si="0"/>
        <v>31</v>
      </c>
      <c r="BK30" s="114">
        <f t="shared" si="9"/>
        <v>0.5344827586206896</v>
      </c>
      <c r="BL30" s="103">
        <f t="shared" si="1"/>
        <v>6</v>
      </c>
      <c r="BM30" s="57">
        <f t="shared" si="10"/>
        <v>0.2727272727272727</v>
      </c>
      <c r="BN30" s="101">
        <f t="shared" si="2"/>
        <v>10</v>
      </c>
      <c r="BO30" s="109">
        <f t="shared" si="11"/>
        <v>0.9090909090909091</v>
      </c>
      <c r="BP30" s="101">
        <f t="shared" si="3"/>
        <v>7</v>
      </c>
      <c r="BQ30" s="107">
        <f t="shared" si="12"/>
        <v>0.5384615384615384</v>
      </c>
      <c r="BR30" s="101">
        <f t="shared" si="4"/>
        <v>5</v>
      </c>
      <c r="BS30" s="109">
        <f t="shared" si="13"/>
        <v>0.8333333333333334</v>
      </c>
      <c r="BT30" s="101">
        <f t="shared" si="5"/>
        <v>1</v>
      </c>
      <c r="BU30" s="59">
        <f t="shared" si="14"/>
        <v>0.16666666666666666</v>
      </c>
      <c r="BV30" s="101">
        <f t="shared" si="6"/>
        <v>4</v>
      </c>
      <c r="BW30" s="109">
        <f t="shared" si="15"/>
        <v>0.8</v>
      </c>
      <c r="BX30" s="101">
        <f t="shared" si="7"/>
        <v>0</v>
      </c>
      <c r="BY30" s="59">
        <f t="shared" si="16"/>
        <v>0</v>
      </c>
      <c r="BZ30" s="104">
        <f t="shared" si="8"/>
        <v>5</v>
      </c>
      <c r="CA30" s="107">
        <f t="shared" si="17"/>
        <v>0.625</v>
      </c>
      <c r="CB30" s="71"/>
      <c r="CC30" s="71"/>
      <c r="CD30" s="71"/>
      <c r="CE30" s="71"/>
      <c r="CF30" s="71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</row>
    <row r="31" spans="1:177" ht="12.75">
      <c r="A31" s="2"/>
      <c r="B31" s="77" t="s">
        <v>8</v>
      </c>
      <c r="C31" s="78"/>
      <c r="D31" s="79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1"/>
      <c r="BJ31" s="82">
        <f aca="true" t="shared" si="18" ref="BJ31:CA31">AVERAGE(BJ4:BJ28)</f>
        <v>19.32</v>
      </c>
      <c r="BK31" s="83">
        <f t="shared" si="18"/>
        <v>0.3331034482758621</v>
      </c>
      <c r="BL31" s="82">
        <f t="shared" si="18"/>
        <v>7.48</v>
      </c>
      <c r="BM31" s="83">
        <f t="shared" si="18"/>
        <v>0.34</v>
      </c>
      <c r="BN31" s="82">
        <f t="shared" si="18"/>
        <v>3.2</v>
      </c>
      <c r="BO31" s="83">
        <f t="shared" si="18"/>
        <v>0.29090909090909084</v>
      </c>
      <c r="BP31" s="82">
        <f t="shared" si="18"/>
        <v>4.52</v>
      </c>
      <c r="BQ31" s="83">
        <f t="shared" si="18"/>
        <v>0.34769230769230774</v>
      </c>
      <c r="BR31" s="82">
        <f t="shared" si="18"/>
        <v>2.48</v>
      </c>
      <c r="BS31" s="83">
        <f t="shared" si="18"/>
        <v>0.41333333333333333</v>
      </c>
      <c r="BT31" s="82">
        <f t="shared" si="18"/>
        <v>2.76</v>
      </c>
      <c r="BU31" s="83">
        <f t="shared" si="18"/>
        <v>0.4600000000000001</v>
      </c>
      <c r="BV31" s="82">
        <f t="shared" si="18"/>
        <v>1.92</v>
      </c>
      <c r="BW31" s="83">
        <f t="shared" si="18"/>
        <v>0.38400000000000006</v>
      </c>
      <c r="BX31" s="82">
        <f t="shared" si="18"/>
        <v>0.96</v>
      </c>
      <c r="BY31" s="83">
        <f t="shared" si="18"/>
        <v>0.19200000000000003</v>
      </c>
      <c r="BZ31" s="82">
        <f t="shared" si="18"/>
        <v>3</v>
      </c>
      <c r="CA31" s="83">
        <f t="shared" si="18"/>
        <v>0.375</v>
      </c>
      <c r="CB31" s="71"/>
      <c r="CC31" s="71"/>
      <c r="CD31" s="71"/>
      <c r="CE31" s="71"/>
      <c r="CF31" s="71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</row>
    <row r="32" spans="1:177" ht="12.75">
      <c r="A32" s="20"/>
      <c r="B32" s="74"/>
      <c r="C32" s="75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</row>
    <row r="33" spans="1:177" ht="13.5" thickBot="1">
      <c r="A33" s="20"/>
      <c r="B33" s="74"/>
      <c r="C33" s="75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</row>
    <row r="34" spans="1:177" ht="12.75">
      <c r="A34" s="10">
        <v>3</v>
      </c>
      <c r="B34" s="11" t="s">
        <v>58</v>
      </c>
      <c r="C34" s="12"/>
      <c r="D34" s="16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6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8"/>
      <c r="AY34" s="26"/>
      <c r="AZ34" s="16"/>
      <c r="BA34" s="17"/>
      <c r="BB34" s="17"/>
      <c r="BC34" s="17"/>
      <c r="BD34" s="17"/>
      <c r="BE34" s="17"/>
      <c r="BF34" s="17"/>
      <c r="BG34" s="17"/>
      <c r="BH34" s="17"/>
      <c r="BI34" s="17"/>
      <c r="BJ34" s="82">
        <f>AVERAGE(BJ7:BJ31)</f>
        <v>20.612800000000004</v>
      </c>
      <c r="BK34" s="102">
        <f>BJ34/58</f>
        <v>0.3553931034482759</v>
      </c>
      <c r="BL34" s="103" t="e">
        <f>SUMXMY2($AW$2:$BI$2,$AW34:$BI34)+ABS(AE$2-AE34)+ABS(AC$2-AC34)+ABS(Z$2-Z34)+ABS(X$2-X34)+ABS(S$2-S34)+ABS(O$2-O34)+ABS(J$2-J34)+ABS(G$2-G34)+ABS(E$2-E34)</f>
        <v>#DIV/0!</v>
      </c>
      <c r="BM34" s="83">
        <f>AVERAGE(BM7:BM31)</f>
        <v>0.36087272727272734</v>
      </c>
      <c r="BN34" s="101">
        <f>ABS(H$2-H34)+ABS(M$2-M34)+ABS(R$2-R34)+ABS(W$2-W34)+ABS(AA$2-AA34)+ABS(AG$2-AG34)+ABS(AJ$2-AJ34)+ABS(AM$2-AM34)+ABS(AP$2-AP34)+ABS(AS$2-AS34)+ABS(AU$2-AU34)</f>
        <v>6</v>
      </c>
      <c r="BO34" s="59">
        <f>BN34/11</f>
        <v>0.5454545454545454</v>
      </c>
      <c r="BP34" s="101">
        <f>ABS(D$2-D34)+ABS(F$2-F34)+ABS(I$2-I34)+ABS(N$2-N34)+ABS(T$2-T34)+ABS(V$2-V34)+ABS(AB$2-AB34)+ABS(AF$2-AF34)+ABS(AI$2-AI34)+ABS(AL$2-AL34)+ABS(AO$2-AO34)+ABS(AR$2-AR34)+ABS(AT$2-AT34)</f>
        <v>6</v>
      </c>
      <c r="BQ34" s="59">
        <f>BP34/13</f>
        <v>0.46153846153846156</v>
      </c>
      <c r="BR34" s="101">
        <f>ABS(AV$2-AV34)+ABS(AQ$2-AQ34)+ABS(AN$2-AN34)+ABS(AK$2-AK34)+ABS(AH$2-AH34)+ABS(AD$2-AD34)</f>
        <v>0</v>
      </c>
      <c r="BS34" s="59">
        <f>BR34/6</f>
        <v>0</v>
      </c>
      <c r="BT34" s="101">
        <f>ABS(E$2-E34)+ABS(J$2-J34)+ABS(O$2-O34)+ABS(S$2-S34)+ABS(X$2-X34)+ABS(AC$2-AC34)</f>
        <v>0</v>
      </c>
      <c r="BU34" s="59">
        <f>BT34/6</f>
        <v>0</v>
      </c>
      <c r="BV34" s="101">
        <f>ABS(F$2-F34)+ABS(K$2-K34)+ABS(P$2-P34)+ABS(Y$2-Y34)+ABS(T$2-T34)</f>
        <v>1</v>
      </c>
      <c r="BW34" s="59">
        <f>BV34/5</f>
        <v>0.2</v>
      </c>
      <c r="BX34" s="101">
        <f>ABS(L$2-L34)+ABS(Q$2-Q34)+ABS(U$2-U34)+ABS(Z$2-Z34)+ABS(AE$2-AE34)</f>
        <v>0</v>
      </c>
      <c r="BY34" s="59">
        <f>BX34/5</f>
        <v>0</v>
      </c>
      <c r="BZ34" s="104">
        <f>ABS(E$2-E34)+ABS(I$2-I34)+ABS(N$2-N34)+ABS(AI$2-AI34)+ABS(AL$2-AL34)+ABS(AR$2-AR34)+ABS(AU$2-AU34)+ABS(AX$2-AX34)</f>
        <v>4</v>
      </c>
      <c r="CA34" s="59">
        <f>BZ34/8</f>
        <v>0.5</v>
      </c>
      <c r="CB34" s="71"/>
      <c r="CC34" s="71"/>
      <c r="CD34" s="71"/>
      <c r="CE34" s="71"/>
      <c r="CF34" s="71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</row>
    <row r="35" spans="1:177" ht="12.75">
      <c r="A35" s="20"/>
      <c r="B35" s="76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</row>
    <row r="36" spans="80:177" ht="12.75"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</row>
  </sheetData>
  <sheetProtection/>
  <printOptions/>
  <pageMargins left="0.3937007874015748" right="0.7874015748031497" top="0.7874015748031497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W39"/>
  <sheetViews>
    <sheetView zoomScalePageLayoutView="0" workbookViewId="0" topLeftCell="A1">
      <pane xSplit="3" ySplit="3" topLeftCell="BI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19" sqref="B19"/>
    </sheetView>
  </sheetViews>
  <sheetFormatPr defaultColWidth="2.75390625" defaultRowHeight="12.75"/>
  <cols>
    <col min="1" max="1" width="3.25390625" style="0" customWidth="1"/>
    <col min="2" max="2" width="18.125" style="0" customWidth="1"/>
    <col min="3" max="3" width="0.875" style="0" customWidth="1"/>
    <col min="4" max="61" width="3.75390625" style="0" customWidth="1"/>
    <col min="62" max="63" width="5.75390625" style="0" customWidth="1"/>
    <col min="64" max="64" width="5.75390625" style="0" hidden="1" customWidth="1"/>
    <col min="65" max="65" width="5.75390625" style="0" customWidth="1"/>
    <col min="66" max="66" width="5.75390625" style="0" hidden="1" customWidth="1"/>
    <col min="67" max="67" width="5.75390625" style="0" customWidth="1"/>
    <col min="68" max="68" width="5.75390625" style="0" hidden="1" customWidth="1"/>
    <col min="69" max="69" width="5.75390625" style="0" customWidth="1"/>
    <col min="70" max="70" width="5.75390625" style="0" hidden="1" customWidth="1"/>
    <col min="71" max="71" width="5.75390625" style="0" customWidth="1"/>
    <col min="72" max="72" width="5.75390625" style="0" hidden="1" customWidth="1"/>
    <col min="73" max="73" width="5.75390625" style="0" customWidth="1"/>
    <col min="74" max="74" width="5.75390625" style="0" hidden="1" customWidth="1"/>
    <col min="75" max="75" width="5.75390625" style="0" customWidth="1"/>
    <col min="76" max="76" width="5.75390625" style="0" hidden="1" customWidth="1"/>
    <col min="77" max="77" width="5.75390625" style="0" customWidth="1"/>
    <col min="78" max="78" width="5.75390625" style="0" hidden="1" customWidth="1"/>
    <col min="79" max="84" width="5.75390625" style="0" customWidth="1"/>
    <col min="85" max="113" width="2.75390625" style="0" customWidth="1"/>
    <col min="114" max="114" width="3.75390625" style="0" customWidth="1"/>
    <col min="115" max="144" width="2.75390625" style="0" customWidth="1"/>
    <col min="145" max="145" width="3.75390625" style="0" customWidth="1"/>
    <col min="146" max="175" width="2.75390625" style="0" customWidth="1"/>
    <col min="176" max="176" width="3.75390625" style="0" customWidth="1"/>
  </cols>
  <sheetData>
    <row r="1" spans="2:84" ht="12.75">
      <c r="B1" s="1" t="s">
        <v>81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40"/>
      <c r="CC1" s="40"/>
      <c r="CD1" s="40"/>
      <c r="CE1" s="40"/>
      <c r="CF1" s="40"/>
    </row>
    <row r="2" spans="1:177" ht="13.5" thickBot="1">
      <c r="A2" s="2" t="s">
        <v>0</v>
      </c>
      <c r="B2" s="3" t="s">
        <v>1</v>
      </c>
      <c r="C2" s="30"/>
      <c r="D2" s="39">
        <v>0</v>
      </c>
      <c r="E2" s="39">
        <v>0</v>
      </c>
      <c r="F2" s="39">
        <v>0</v>
      </c>
      <c r="G2" s="39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1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4">
        <v>0</v>
      </c>
      <c r="V2" s="1">
        <v>0</v>
      </c>
      <c r="W2" s="1">
        <v>1</v>
      </c>
      <c r="X2" s="1">
        <v>0</v>
      </c>
      <c r="Y2" s="1">
        <v>1</v>
      </c>
      <c r="Z2" s="1">
        <v>0</v>
      </c>
      <c r="AA2" s="1">
        <v>1</v>
      </c>
      <c r="AB2" s="1">
        <v>1</v>
      </c>
      <c r="AC2" s="1">
        <v>0</v>
      </c>
      <c r="AD2" s="1">
        <v>0</v>
      </c>
      <c r="AE2" s="1">
        <v>0</v>
      </c>
      <c r="AF2" s="1">
        <v>0</v>
      </c>
      <c r="AG2" s="1">
        <v>1</v>
      </c>
      <c r="AH2" s="1">
        <v>0</v>
      </c>
      <c r="AI2" s="1">
        <v>0</v>
      </c>
      <c r="AJ2" s="1">
        <v>0</v>
      </c>
      <c r="AK2" s="1">
        <v>0</v>
      </c>
      <c r="AL2" s="1">
        <v>1</v>
      </c>
      <c r="AM2" s="1">
        <v>1</v>
      </c>
      <c r="AN2" s="1">
        <v>0</v>
      </c>
      <c r="AO2" s="1">
        <v>1</v>
      </c>
      <c r="AP2" s="1">
        <v>1</v>
      </c>
      <c r="AQ2" s="1">
        <v>0</v>
      </c>
      <c r="AR2" s="1">
        <v>1</v>
      </c>
      <c r="AS2" s="1">
        <v>0</v>
      </c>
      <c r="AT2" s="1">
        <v>1</v>
      </c>
      <c r="AU2" s="1">
        <v>1</v>
      </c>
      <c r="AV2" s="1">
        <v>0</v>
      </c>
      <c r="AW2" s="1">
        <v>0</v>
      </c>
      <c r="AX2" s="1">
        <v>0</v>
      </c>
      <c r="AY2" s="1">
        <v>0</v>
      </c>
      <c r="AZ2" s="4">
        <v>0</v>
      </c>
      <c r="BA2" s="1">
        <v>0</v>
      </c>
      <c r="BB2" s="1">
        <v>0</v>
      </c>
      <c r="BC2" s="1">
        <v>0</v>
      </c>
      <c r="BD2" s="1">
        <v>0</v>
      </c>
      <c r="BE2" s="1">
        <v>0</v>
      </c>
      <c r="BF2" s="1">
        <v>0</v>
      </c>
      <c r="BG2" s="1">
        <v>0</v>
      </c>
      <c r="BH2" s="36">
        <v>0</v>
      </c>
      <c r="BI2" s="3">
        <v>0</v>
      </c>
      <c r="BJ2" s="40" t="s">
        <v>4</v>
      </c>
      <c r="BK2" s="45" t="s">
        <v>7</v>
      </c>
      <c r="BL2" s="20" t="s">
        <v>3</v>
      </c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73"/>
      <c r="CB2" s="40"/>
      <c r="CC2" s="40"/>
      <c r="CD2" s="40"/>
      <c r="CE2" s="40"/>
      <c r="CF2" s="4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</row>
    <row r="3" spans="1:179" ht="13.5" thickBot="1">
      <c r="A3" s="6" t="s">
        <v>2</v>
      </c>
      <c r="B3" s="31"/>
      <c r="C3" s="32"/>
      <c r="D3" s="9">
        <v>1</v>
      </c>
      <c r="E3" s="9">
        <v>2</v>
      </c>
      <c r="F3" s="9">
        <v>3</v>
      </c>
      <c r="G3" s="9">
        <v>4</v>
      </c>
      <c r="H3" s="9">
        <v>5</v>
      </c>
      <c r="I3" s="9">
        <v>6</v>
      </c>
      <c r="J3" s="9">
        <v>7</v>
      </c>
      <c r="K3" s="9">
        <v>8</v>
      </c>
      <c r="L3" s="9">
        <v>9</v>
      </c>
      <c r="M3" s="9">
        <v>10</v>
      </c>
      <c r="N3" s="9">
        <v>11</v>
      </c>
      <c r="O3" s="9">
        <v>12</v>
      </c>
      <c r="P3" s="9">
        <v>13</v>
      </c>
      <c r="Q3" s="9">
        <v>14</v>
      </c>
      <c r="R3" s="9">
        <v>15</v>
      </c>
      <c r="S3" s="9">
        <v>16</v>
      </c>
      <c r="T3" s="9">
        <v>17</v>
      </c>
      <c r="U3" s="9">
        <v>18</v>
      </c>
      <c r="V3" s="9">
        <v>19</v>
      </c>
      <c r="W3" s="9">
        <v>20</v>
      </c>
      <c r="X3" s="9">
        <v>21</v>
      </c>
      <c r="Y3" s="9">
        <v>22</v>
      </c>
      <c r="Z3" s="9">
        <v>23</v>
      </c>
      <c r="AA3" s="9">
        <v>24</v>
      </c>
      <c r="AB3" s="9">
        <v>25</v>
      </c>
      <c r="AC3" s="9">
        <v>26</v>
      </c>
      <c r="AD3" s="9">
        <v>27</v>
      </c>
      <c r="AE3" s="9">
        <v>28</v>
      </c>
      <c r="AF3" s="9">
        <v>29</v>
      </c>
      <c r="AG3" s="9">
        <v>30</v>
      </c>
      <c r="AH3" s="9">
        <v>31</v>
      </c>
      <c r="AI3" s="9">
        <v>32</v>
      </c>
      <c r="AJ3" s="9">
        <v>33</v>
      </c>
      <c r="AK3" s="9">
        <v>34</v>
      </c>
      <c r="AL3" s="9">
        <v>35</v>
      </c>
      <c r="AM3" s="9">
        <v>36</v>
      </c>
      <c r="AN3" s="9">
        <v>37</v>
      </c>
      <c r="AO3" s="9">
        <v>38</v>
      </c>
      <c r="AP3" s="9">
        <v>39</v>
      </c>
      <c r="AQ3" s="9">
        <v>40</v>
      </c>
      <c r="AR3" s="9">
        <v>41</v>
      </c>
      <c r="AS3" s="9">
        <v>42</v>
      </c>
      <c r="AT3" s="9">
        <v>43</v>
      </c>
      <c r="AU3" s="9">
        <v>44</v>
      </c>
      <c r="AV3" s="9">
        <v>45</v>
      </c>
      <c r="AW3" s="9">
        <v>46</v>
      </c>
      <c r="AX3" s="9">
        <v>47</v>
      </c>
      <c r="AY3" s="9">
        <v>48</v>
      </c>
      <c r="AZ3" s="9">
        <v>49</v>
      </c>
      <c r="BA3" s="9">
        <v>50</v>
      </c>
      <c r="BB3" s="9">
        <v>51</v>
      </c>
      <c r="BC3" s="9">
        <v>52</v>
      </c>
      <c r="BD3" s="9">
        <v>53</v>
      </c>
      <c r="BE3" s="9">
        <v>54</v>
      </c>
      <c r="BF3" s="9">
        <v>55</v>
      </c>
      <c r="BG3" s="9">
        <v>56</v>
      </c>
      <c r="BH3" s="9">
        <v>57</v>
      </c>
      <c r="BI3" s="37">
        <v>58</v>
      </c>
      <c r="BJ3" s="61" t="s">
        <v>5</v>
      </c>
      <c r="BK3" s="60" t="s">
        <v>6</v>
      </c>
      <c r="BL3" s="42">
        <v>1</v>
      </c>
      <c r="BM3" s="53">
        <v>0.01</v>
      </c>
      <c r="BN3" s="52">
        <v>2</v>
      </c>
      <c r="BO3" s="54">
        <v>0.02</v>
      </c>
      <c r="BP3" s="52">
        <v>3</v>
      </c>
      <c r="BQ3" s="54">
        <v>0.03</v>
      </c>
      <c r="BR3" s="52">
        <v>4</v>
      </c>
      <c r="BS3" s="54">
        <v>0.04</v>
      </c>
      <c r="BT3" s="52">
        <v>5</v>
      </c>
      <c r="BU3" s="54">
        <v>0.05</v>
      </c>
      <c r="BV3" s="52">
        <v>6</v>
      </c>
      <c r="BW3" s="54">
        <v>0.06</v>
      </c>
      <c r="BX3" s="52">
        <v>7</v>
      </c>
      <c r="BY3" s="54">
        <v>0.07</v>
      </c>
      <c r="BZ3" s="52">
        <v>8</v>
      </c>
      <c r="CA3" s="54">
        <v>0.08</v>
      </c>
      <c r="CB3" s="58"/>
      <c r="CC3" s="58"/>
      <c r="CD3" s="58"/>
      <c r="CE3" s="58"/>
      <c r="CF3" s="58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3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4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3"/>
      <c r="FU3" s="22"/>
      <c r="FV3" s="22"/>
      <c r="FW3" s="22"/>
    </row>
    <row r="4" spans="1:177" ht="13.5" thickBot="1">
      <c r="A4" s="10">
        <v>1</v>
      </c>
      <c r="B4" s="11" t="s">
        <v>33</v>
      </c>
      <c r="C4" s="12"/>
      <c r="D4" s="13">
        <v>0</v>
      </c>
      <c r="E4" s="14">
        <v>0</v>
      </c>
      <c r="F4" s="14">
        <v>0</v>
      </c>
      <c r="G4" s="14">
        <v>0</v>
      </c>
      <c r="H4" s="14">
        <v>1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4">
        <v>1</v>
      </c>
      <c r="O4" s="14">
        <v>1</v>
      </c>
      <c r="P4" s="14">
        <v>0</v>
      </c>
      <c r="Q4" s="14">
        <v>0</v>
      </c>
      <c r="R4" s="14">
        <v>1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 s="14">
        <v>1</v>
      </c>
      <c r="Y4" s="14">
        <v>0</v>
      </c>
      <c r="Z4" s="14">
        <v>0</v>
      </c>
      <c r="AA4" s="14">
        <v>0</v>
      </c>
      <c r="AB4" s="14">
        <v>1</v>
      </c>
      <c r="AC4" s="14">
        <v>1</v>
      </c>
      <c r="AD4" s="14">
        <v>1</v>
      </c>
      <c r="AE4" s="14">
        <v>1</v>
      </c>
      <c r="AF4" s="14">
        <v>0</v>
      </c>
      <c r="AG4" s="14">
        <v>1</v>
      </c>
      <c r="AH4" s="14">
        <v>1</v>
      </c>
      <c r="AI4" s="14">
        <v>0</v>
      </c>
      <c r="AJ4" s="14">
        <v>1</v>
      </c>
      <c r="AK4" s="14">
        <v>1</v>
      </c>
      <c r="AL4" s="14">
        <v>1</v>
      </c>
      <c r="AM4" s="14">
        <v>0</v>
      </c>
      <c r="AN4" s="14">
        <v>1</v>
      </c>
      <c r="AO4" s="14">
        <v>1</v>
      </c>
      <c r="AP4" s="14">
        <v>1</v>
      </c>
      <c r="AQ4" s="14">
        <v>1</v>
      </c>
      <c r="AR4" s="14">
        <v>1</v>
      </c>
      <c r="AS4" s="14">
        <v>0</v>
      </c>
      <c r="AT4" s="14">
        <v>0</v>
      </c>
      <c r="AU4" s="14">
        <v>1</v>
      </c>
      <c r="AV4" s="14">
        <v>1</v>
      </c>
      <c r="AW4" s="14">
        <v>1</v>
      </c>
      <c r="AX4" s="14">
        <v>1</v>
      </c>
      <c r="AY4" s="14">
        <v>1</v>
      </c>
      <c r="AZ4" s="14">
        <v>1</v>
      </c>
      <c r="BA4" s="14">
        <v>0</v>
      </c>
      <c r="BB4" s="14">
        <v>1</v>
      </c>
      <c r="BC4" s="14">
        <v>1</v>
      </c>
      <c r="BD4" s="14">
        <v>1</v>
      </c>
      <c r="BE4" s="14">
        <v>1</v>
      </c>
      <c r="BF4" s="14">
        <v>1</v>
      </c>
      <c r="BG4" s="14">
        <v>1</v>
      </c>
      <c r="BH4" s="14">
        <v>0</v>
      </c>
      <c r="BI4" s="14">
        <v>0</v>
      </c>
      <c r="BJ4" s="105">
        <f>SUMXMY2($D$2:$BI$2,$D4:$BI4)</f>
        <v>28</v>
      </c>
      <c r="BK4" s="102">
        <f>BJ4/58</f>
        <v>0.4827586206896552</v>
      </c>
      <c r="BL4" s="103">
        <f>SUMXMY2($AW$2:$BI$2,$AW4:$BI4)+ABS(AE$2-AE4)+ABS(AC$2-AC4)+ABS(Z$2-Z4)+ABS(X$2-X4)+ABS(S$2-S4)+ABS(O$2-O4)+ABS(J$2-J4)+ABS(G$2-G4)+ABS(E$2-E4)</f>
        <v>14</v>
      </c>
      <c r="BM4" s="106">
        <f>BL4/22</f>
        <v>0.6363636363636364</v>
      </c>
      <c r="BN4" s="101">
        <f>ABS(H$2-H4)+ABS(M$2-M4)+ABS(R$2-R4)+ABS(W$2-W4)+ABS(AA$2-AA4)+ABS(AG$2-AG4)+ABS(AJ$2-AJ4)+ABS(AM$2-AM4)+ABS(AP$2-AP4)+ABS(AS$2-AS4)+ABS(AU$2-AU4)</f>
        <v>6</v>
      </c>
      <c r="BO4" s="59">
        <f>BN4/11</f>
        <v>0.5454545454545454</v>
      </c>
      <c r="BP4" s="101">
        <f>ABS(D$2-D4)+ABS(F$2-F4)+ABS(I$2-I4)+ABS(N$2-N4)+ABS(T$2-T4)+ABS(V$2-V4)+ABS(AB$2-AB4)+ABS(AF$2-AF4)+ABS(AI$2-AI4)+ABS(AL$2-AL4)+ABS(AO$2-AO4)+ABS(AR$2-AR4)+ABS(AT$2-AT4)</f>
        <v>1</v>
      </c>
      <c r="BQ4" s="59">
        <f>BP4/13</f>
        <v>0.07692307692307693</v>
      </c>
      <c r="BR4" s="101">
        <f>ABS(AV$2-AV4)+ABS(AQ$2-AQ4)+ABS(AN$2-AN4)+ABS(AK$2-AK4)+ABS(AH$2-AH4)+ABS(AD$2-AD4)</f>
        <v>6</v>
      </c>
      <c r="BS4" s="109">
        <f>BR4/6</f>
        <v>1</v>
      </c>
      <c r="BT4" s="101">
        <f>ABS(E$2-E4)+ABS(J$2-J4)+ABS(O$2-O4)+ABS(S$2-S4)+ABS(X$2-X4)+ABS(AC$2-AC4)</f>
        <v>3</v>
      </c>
      <c r="BU4" s="59">
        <f>BT4/6</f>
        <v>0.5</v>
      </c>
      <c r="BV4" s="101">
        <f>ABS(F$2-F4)+ABS(K$2-K4)+ABS(P$2-P4)+ABS(Y$2-Y4)+ABS(T$2-T4)</f>
        <v>1</v>
      </c>
      <c r="BW4" s="59">
        <f aca="true" t="shared" si="0" ref="BW4:BW12">BV4/5</f>
        <v>0.2</v>
      </c>
      <c r="BX4" s="101">
        <f>ABS(L$2-L4)+ABS(Q$2-Q4)+ABS(U$2-U4)+ABS(Z$2-Z4)+ABS(AE$2-AE4)</f>
        <v>1</v>
      </c>
      <c r="BY4" s="59">
        <f aca="true" t="shared" si="1" ref="BY4:BY14">BX4/5</f>
        <v>0.2</v>
      </c>
      <c r="BZ4" s="101">
        <f>ABS(E$2-E4)+ABS(I$2-I4)+ABS(N$2-N4)+ABS(AI$2-AI4)+ABS(AL$2-AL4)+ABS(AR$2-AR4)+ABS(AU$2-AU4)+ABS(AX$2-AX4)</f>
        <v>1</v>
      </c>
      <c r="CA4" s="59">
        <f aca="true" t="shared" si="2" ref="CA4:CA18">BZ4/8</f>
        <v>0.125</v>
      </c>
      <c r="CB4" s="71"/>
      <c r="CC4" s="71"/>
      <c r="CD4" s="71"/>
      <c r="CE4" s="71"/>
      <c r="CF4" s="71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</row>
    <row r="5" spans="1:177" ht="13.5" thickBot="1">
      <c r="A5" s="10">
        <v>2</v>
      </c>
      <c r="B5" s="11" t="s">
        <v>48</v>
      </c>
      <c r="C5" s="12"/>
      <c r="D5" s="16">
        <v>1</v>
      </c>
      <c r="E5" s="17">
        <v>1</v>
      </c>
      <c r="F5" s="17">
        <v>0</v>
      </c>
      <c r="G5" s="17">
        <v>0</v>
      </c>
      <c r="H5" s="17">
        <v>0</v>
      </c>
      <c r="I5" s="17">
        <v>1</v>
      </c>
      <c r="J5" s="17">
        <v>0</v>
      </c>
      <c r="K5" s="17">
        <v>1</v>
      </c>
      <c r="L5" s="17">
        <v>0</v>
      </c>
      <c r="M5" s="17">
        <v>0</v>
      </c>
      <c r="N5" s="17">
        <v>1</v>
      </c>
      <c r="O5" s="17">
        <v>1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6">
        <v>0</v>
      </c>
      <c r="V5" s="17">
        <v>0</v>
      </c>
      <c r="W5" s="17">
        <v>1</v>
      </c>
      <c r="X5" s="17">
        <v>1</v>
      </c>
      <c r="Y5" s="17">
        <v>0</v>
      </c>
      <c r="Z5" s="17">
        <v>0</v>
      </c>
      <c r="AA5" s="17">
        <v>1</v>
      </c>
      <c r="AB5" s="17">
        <v>1</v>
      </c>
      <c r="AC5" s="17">
        <v>0</v>
      </c>
      <c r="AD5" s="17">
        <v>0</v>
      </c>
      <c r="AE5" s="17">
        <v>0</v>
      </c>
      <c r="AF5" s="17">
        <v>0</v>
      </c>
      <c r="AG5" s="17">
        <v>1</v>
      </c>
      <c r="AH5" s="17">
        <v>1</v>
      </c>
      <c r="AI5" s="17">
        <v>1</v>
      </c>
      <c r="AJ5" s="17">
        <v>0</v>
      </c>
      <c r="AK5" s="17">
        <v>1</v>
      </c>
      <c r="AL5" s="17">
        <v>1</v>
      </c>
      <c r="AM5" s="17">
        <v>0</v>
      </c>
      <c r="AN5" s="17">
        <v>1</v>
      </c>
      <c r="AO5" s="17">
        <v>1</v>
      </c>
      <c r="AP5" s="17">
        <v>1</v>
      </c>
      <c r="AQ5" s="17">
        <v>0</v>
      </c>
      <c r="AR5" s="17">
        <v>0</v>
      </c>
      <c r="AS5" s="17">
        <v>0</v>
      </c>
      <c r="AT5" s="17">
        <v>1</v>
      </c>
      <c r="AU5" s="17">
        <v>0</v>
      </c>
      <c r="AV5" s="17">
        <v>0</v>
      </c>
      <c r="AW5" s="17">
        <v>1</v>
      </c>
      <c r="AX5" s="18">
        <v>0</v>
      </c>
      <c r="AY5" s="26">
        <v>0</v>
      </c>
      <c r="AZ5" s="16">
        <v>0</v>
      </c>
      <c r="BA5" s="17">
        <v>0</v>
      </c>
      <c r="BB5" s="17">
        <v>0</v>
      </c>
      <c r="BC5" s="17">
        <v>0</v>
      </c>
      <c r="BD5" s="17">
        <v>0</v>
      </c>
      <c r="BE5" s="17">
        <v>0</v>
      </c>
      <c r="BF5" s="17">
        <v>0</v>
      </c>
      <c r="BG5" s="17">
        <v>0</v>
      </c>
      <c r="BH5" s="17">
        <v>0</v>
      </c>
      <c r="BI5" s="17">
        <v>0</v>
      </c>
      <c r="BJ5" s="105">
        <f aca="true" t="shared" si="3" ref="BJ5:BJ32">SUMXMY2($D$2:$BI$2,$D5:$BI5)</f>
        <v>15</v>
      </c>
      <c r="BK5" s="102">
        <f aca="true" t="shared" si="4" ref="BK5:BK32">BJ5/58</f>
        <v>0.25862068965517243</v>
      </c>
      <c r="BL5" s="103">
        <f aca="true" t="shared" si="5" ref="BL5:BL32">SUMXMY2($AW$2:$BI$2,$AW5:$BI5)+ABS(AE$2-AE5)+ABS(AC$2-AC5)+ABS(Z$2-Z5)+ABS(X$2-X5)+ABS(S$2-S5)+ABS(O$2-O5)+ABS(J$2-J5)+ABS(G$2-G5)+ABS(E$2-E5)</f>
        <v>4</v>
      </c>
      <c r="BM5" s="57">
        <f aca="true" t="shared" si="6" ref="BM5:BM32">BL5/22</f>
        <v>0.18181818181818182</v>
      </c>
      <c r="BN5" s="101">
        <f aca="true" t="shared" si="7" ref="BN5:BN32">ABS(H$2-H5)+ABS(M$2-M5)+ABS(R$2-R5)+ABS(W$2-W5)+ABS(AA$2-AA5)+ABS(AG$2-AG5)+ABS(AJ$2-AJ5)+ABS(AM$2-AM5)+ABS(AP$2-AP5)+ABS(AS$2-AS5)+ABS(AU$2-AU5)</f>
        <v>2</v>
      </c>
      <c r="BO5" s="59">
        <f aca="true" t="shared" si="8" ref="BO5:BO32">BN5/11</f>
        <v>0.18181818181818182</v>
      </c>
      <c r="BP5" s="101">
        <f aca="true" t="shared" si="9" ref="BP5:BP32">ABS(D$2-D5)+ABS(F$2-F5)+ABS(I$2-I5)+ABS(N$2-N5)+ABS(T$2-T5)+ABS(V$2-V5)+ABS(AB$2-AB5)+ABS(AF$2-AF5)+ABS(AI$2-AI5)+ABS(AL$2-AL5)+ABS(AO$2-AO5)+ABS(AR$2-AR5)+ABS(AT$2-AT5)</f>
        <v>4</v>
      </c>
      <c r="BQ5" s="59">
        <f aca="true" t="shared" si="10" ref="BQ5:BQ32">BP5/13</f>
        <v>0.3076923076923077</v>
      </c>
      <c r="BR5" s="101">
        <f aca="true" t="shared" si="11" ref="BR5:BR32">ABS(AV$2-AV5)+ABS(AQ$2-AQ5)+ABS(AN$2-AN5)+ABS(AK$2-AK5)+ABS(AH$2-AH5)+ABS(AD$2-AD5)</f>
        <v>3</v>
      </c>
      <c r="BS5" s="59">
        <f aca="true" t="shared" si="12" ref="BS5:BS32">BR5/6</f>
        <v>0.5</v>
      </c>
      <c r="BT5" s="101">
        <f aca="true" t="shared" si="13" ref="BT5:BT32">ABS(E$2-E5)+ABS(J$2-J5)+ABS(O$2-O5)+ABS(S$2-S5)+ABS(X$2-X5)+ABS(AC$2-AC5)</f>
        <v>3</v>
      </c>
      <c r="BU5" s="59">
        <f aca="true" t="shared" si="14" ref="BU5:BU32">BT5/6</f>
        <v>0.5</v>
      </c>
      <c r="BV5" s="101">
        <f aca="true" t="shared" si="15" ref="BV5:BV32">ABS(F$2-F5)+ABS(K$2-K5)+ABS(P$2-P5)+ABS(Y$2-Y5)+ABS(T$2-T5)</f>
        <v>2</v>
      </c>
      <c r="BW5" s="59">
        <f t="shared" si="0"/>
        <v>0.4</v>
      </c>
      <c r="BX5" s="101">
        <f aca="true" t="shared" si="16" ref="BX5:BX32">ABS(L$2-L5)+ABS(Q$2-Q5)+ABS(U$2-U5)+ABS(Z$2-Z5)+ABS(AE$2-AE5)</f>
        <v>0</v>
      </c>
      <c r="BY5" s="59">
        <f t="shared" si="1"/>
        <v>0</v>
      </c>
      <c r="BZ5" s="101">
        <f aca="true" t="shared" si="17" ref="BZ5:BZ32">ABS(E$2-E5)+ABS(I$2-I5)+ABS(N$2-N5)+ABS(AI$2-AI5)+ABS(AL$2-AL5)+ABS(AR$2-AR5)+ABS(AU$2-AU5)+ABS(AX$2-AX5)</f>
        <v>5</v>
      </c>
      <c r="CA5" s="107">
        <f t="shared" si="2"/>
        <v>0.625</v>
      </c>
      <c r="CB5" s="71"/>
      <c r="CC5" s="71"/>
      <c r="CD5" s="71"/>
      <c r="CE5" s="71"/>
      <c r="CF5" s="71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</row>
    <row r="6" spans="1:177" ht="13.5" thickBot="1">
      <c r="A6" s="10">
        <v>3</v>
      </c>
      <c r="B6" s="11" t="s">
        <v>39</v>
      </c>
      <c r="C6" s="12"/>
      <c r="D6" s="16">
        <v>0</v>
      </c>
      <c r="E6" s="17">
        <v>0</v>
      </c>
      <c r="F6" s="17">
        <v>1</v>
      </c>
      <c r="G6" s="17">
        <v>0</v>
      </c>
      <c r="H6" s="17">
        <v>0</v>
      </c>
      <c r="I6" s="17">
        <v>1</v>
      </c>
      <c r="J6" s="17">
        <v>0</v>
      </c>
      <c r="K6" s="17">
        <v>1</v>
      </c>
      <c r="L6" s="17">
        <v>0</v>
      </c>
      <c r="M6" s="17">
        <v>0</v>
      </c>
      <c r="N6" s="17">
        <v>1</v>
      </c>
      <c r="O6" s="17">
        <v>1</v>
      </c>
      <c r="P6" s="17">
        <v>1</v>
      </c>
      <c r="Q6" s="17">
        <v>0</v>
      </c>
      <c r="R6" s="17">
        <v>0</v>
      </c>
      <c r="S6" s="17">
        <v>0</v>
      </c>
      <c r="T6" s="17">
        <v>0</v>
      </c>
      <c r="U6" s="16">
        <v>0</v>
      </c>
      <c r="V6" s="17">
        <v>1</v>
      </c>
      <c r="W6" s="17">
        <v>0</v>
      </c>
      <c r="X6" s="17">
        <v>1</v>
      </c>
      <c r="Y6" s="17">
        <v>0</v>
      </c>
      <c r="Z6" s="17">
        <v>0</v>
      </c>
      <c r="AA6" s="17">
        <v>1</v>
      </c>
      <c r="AB6" s="17">
        <v>0</v>
      </c>
      <c r="AC6" s="17">
        <v>0</v>
      </c>
      <c r="AD6" s="17">
        <v>0</v>
      </c>
      <c r="AE6" s="17">
        <v>0</v>
      </c>
      <c r="AF6" s="17">
        <v>1</v>
      </c>
      <c r="AG6" s="17">
        <v>0</v>
      </c>
      <c r="AH6" s="17">
        <v>1</v>
      </c>
      <c r="AI6" s="17">
        <v>0</v>
      </c>
      <c r="AJ6" s="17">
        <v>1</v>
      </c>
      <c r="AK6" s="17">
        <v>0</v>
      </c>
      <c r="AL6" s="17">
        <v>1</v>
      </c>
      <c r="AM6" s="17">
        <v>1</v>
      </c>
      <c r="AN6" s="17">
        <v>0</v>
      </c>
      <c r="AO6" s="17">
        <v>1</v>
      </c>
      <c r="AP6" s="17">
        <v>1</v>
      </c>
      <c r="AQ6" s="17">
        <v>0</v>
      </c>
      <c r="AR6" s="17">
        <v>0</v>
      </c>
      <c r="AS6" s="17">
        <v>1</v>
      </c>
      <c r="AT6" s="17">
        <v>0</v>
      </c>
      <c r="AU6" s="17">
        <v>1</v>
      </c>
      <c r="AV6" s="17">
        <v>0</v>
      </c>
      <c r="AW6" s="17">
        <v>1</v>
      </c>
      <c r="AX6" s="18">
        <v>0</v>
      </c>
      <c r="AY6" s="26">
        <v>1</v>
      </c>
      <c r="AZ6" s="16">
        <v>0</v>
      </c>
      <c r="BA6" s="17">
        <v>0</v>
      </c>
      <c r="BB6" s="17">
        <v>0</v>
      </c>
      <c r="BC6" s="17">
        <v>0</v>
      </c>
      <c r="BD6" s="17">
        <v>0</v>
      </c>
      <c r="BE6" s="17">
        <v>1</v>
      </c>
      <c r="BF6" s="17">
        <v>0</v>
      </c>
      <c r="BG6" s="17">
        <v>0</v>
      </c>
      <c r="BH6" s="17">
        <v>0</v>
      </c>
      <c r="BI6" s="17">
        <v>0</v>
      </c>
      <c r="BJ6" s="105">
        <f t="shared" si="3"/>
        <v>20</v>
      </c>
      <c r="BK6" s="102">
        <f t="shared" si="4"/>
        <v>0.3448275862068966</v>
      </c>
      <c r="BL6" s="103">
        <f t="shared" si="5"/>
        <v>5</v>
      </c>
      <c r="BM6" s="57">
        <f t="shared" si="6"/>
        <v>0.22727272727272727</v>
      </c>
      <c r="BN6" s="101">
        <f t="shared" si="7"/>
        <v>4</v>
      </c>
      <c r="BO6" s="59">
        <f t="shared" si="8"/>
        <v>0.36363636363636365</v>
      </c>
      <c r="BP6" s="101">
        <f t="shared" si="9"/>
        <v>7</v>
      </c>
      <c r="BQ6" s="59">
        <f t="shared" si="10"/>
        <v>0.5384615384615384</v>
      </c>
      <c r="BR6" s="101">
        <f t="shared" si="11"/>
        <v>1</v>
      </c>
      <c r="BS6" s="59">
        <f t="shared" si="12"/>
        <v>0.16666666666666666</v>
      </c>
      <c r="BT6" s="101">
        <f t="shared" si="13"/>
        <v>2</v>
      </c>
      <c r="BU6" s="59">
        <f t="shared" si="14"/>
        <v>0.3333333333333333</v>
      </c>
      <c r="BV6" s="101">
        <f t="shared" si="15"/>
        <v>4</v>
      </c>
      <c r="BW6" s="109">
        <f t="shared" si="0"/>
        <v>0.8</v>
      </c>
      <c r="BX6" s="101">
        <f t="shared" si="16"/>
        <v>0</v>
      </c>
      <c r="BY6" s="59">
        <f t="shared" si="1"/>
        <v>0</v>
      </c>
      <c r="BZ6" s="101">
        <f t="shared" si="17"/>
        <v>2</v>
      </c>
      <c r="CA6" s="59">
        <f t="shared" si="2"/>
        <v>0.25</v>
      </c>
      <c r="CB6" s="71"/>
      <c r="CC6" s="71"/>
      <c r="CD6" s="71"/>
      <c r="CE6" s="71"/>
      <c r="CF6" s="71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</row>
    <row r="7" spans="1:177" ht="13.5" thickBot="1">
      <c r="A7" s="10">
        <v>4</v>
      </c>
      <c r="B7" s="11" t="s">
        <v>30</v>
      </c>
      <c r="C7" s="12"/>
      <c r="D7" s="16">
        <v>0</v>
      </c>
      <c r="E7" s="17">
        <v>1</v>
      </c>
      <c r="F7" s="17">
        <v>1</v>
      </c>
      <c r="G7" s="17">
        <v>0</v>
      </c>
      <c r="H7" s="17">
        <v>0</v>
      </c>
      <c r="I7" s="17">
        <v>1</v>
      </c>
      <c r="J7" s="17">
        <v>1</v>
      </c>
      <c r="K7" s="17">
        <v>1</v>
      </c>
      <c r="L7" s="17">
        <v>1</v>
      </c>
      <c r="M7" s="17">
        <v>0</v>
      </c>
      <c r="N7" s="17">
        <v>1</v>
      </c>
      <c r="O7" s="17">
        <v>1</v>
      </c>
      <c r="P7" s="17">
        <v>0</v>
      </c>
      <c r="Q7" s="17">
        <v>1</v>
      </c>
      <c r="R7" s="17">
        <v>1</v>
      </c>
      <c r="S7" s="17">
        <v>1</v>
      </c>
      <c r="T7" s="17">
        <v>1</v>
      </c>
      <c r="U7" s="16">
        <v>0</v>
      </c>
      <c r="V7" s="17">
        <v>0</v>
      </c>
      <c r="W7" s="17">
        <v>0</v>
      </c>
      <c r="X7" s="17">
        <v>1</v>
      </c>
      <c r="Y7" s="17">
        <v>0</v>
      </c>
      <c r="Z7" s="17">
        <v>0</v>
      </c>
      <c r="AA7" s="17">
        <v>1</v>
      </c>
      <c r="AB7" s="17">
        <v>1</v>
      </c>
      <c r="AC7" s="17">
        <v>1</v>
      </c>
      <c r="AD7" s="17">
        <v>1</v>
      </c>
      <c r="AE7" s="17">
        <v>1</v>
      </c>
      <c r="AF7" s="17">
        <v>0</v>
      </c>
      <c r="AG7" s="17">
        <v>1</v>
      </c>
      <c r="AH7" s="17">
        <v>0</v>
      </c>
      <c r="AI7" s="17">
        <v>1</v>
      </c>
      <c r="AJ7" s="17">
        <v>0</v>
      </c>
      <c r="AK7" s="17">
        <v>1</v>
      </c>
      <c r="AL7" s="17">
        <v>1</v>
      </c>
      <c r="AM7" s="17">
        <v>0</v>
      </c>
      <c r="AN7" s="17">
        <v>0</v>
      </c>
      <c r="AO7" s="17">
        <v>1</v>
      </c>
      <c r="AP7" s="17">
        <v>1</v>
      </c>
      <c r="AQ7" s="17">
        <v>0</v>
      </c>
      <c r="AR7" s="17">
        <v>1</v>
      </c>
      <c r="AS7" s="17">
        <v>0</v>
      </c>
      <c r="AT7" s="17">
        <v>1</v>
      </c>
      <c r="AU7" s="17">
        <v>1</v>
      </c>
      <c r="AV7" s="17">
        <v>0</v>
      </c>
      <c r="AW7" s="17">
        <v>0</v>
      </c>
      <c r="AX7" s="18">
        <v>0</v>
      </c>
      <c r="AY7" s="26">
        <v>1</v>
      </c>
      <c r="AZ7" s="16">
        <v>0</v>
      </c>
      <c r="BA7" s="17">
        <v>0</v>
      </c>
      <c r="BB7" s="17">
        <v>0</v>
      </c>
      <c r="BC7" s="17">
        <v>1</v>
      </c>
      <c r="BD7" s="17">
        <v>0</v>
      </c>
      <c r="BE7" s="17">
        <v>0</v>
      </c>
      <c r="BF7" s="17">
        <v>1</v>
      </c>
      <c r="BG7" s="17">
        <v>1</v>
      </c>
      <c r="BH7" s="17">
        <v>1</v>
      </c>
      <c r="BI7" s="17">
        <v>1</v>
      </c>
      <c r="BJ7" s="105">
        <f t="shared" si="3"/>
        <v>26</v>
      </c>
      <c r="BK7" s="102">
        <f t="shared" si="4"/>
        <v>0.4482758620689655</v>
      </c>
      <c r="BL7" s="103">
        <f t="shared" si="5"/>
        <v>13</v>
      </c>
      <c r="BM7" s="57">
        <f t="shared" si="6"/>
        <v>0.5909090909090909</v>
      </c>
      <c r="BN7" s="101">
        <f t="shared" si="7"/>
        <v>3</v>
      </c>
      <c r="BO7" s="59">
        <f t="shared" si="8"/>
        <v>0.2727272727272727</v>
      </c>
      <c r="BP7" s="101">
        <f t="shared" si="9"/>
        <v>4</v>
      </c>
      <c r="BQ7" s="59">
        <f t="shared" si="10"/>
        <v>0.3076923076923077</v>
      </c>
      <c r="BR7" s="101">
        <f t="shared" si="11"/>
        <v>2</v>
      </c>
      <c r="BS7" s="59">
        <f t="shared" si="12"/>
        <v>0.3333333333333333</v>
      </c>
      <c r="BT7" s="101">
        <f t="shared" si="13"/>
        <v>6</v>
      </c>
      <c r="BU7" s="109">
        <f t="shared" si="14"/>
        <v>1</v>
      </c>
      <c r="BV7" s="101">
        <f t="shared" si="15"/>
        <v>4</v>
      </c>
      <c r="BW7" s="109">
        <f t="shared" si="0"/>
        <v>0.8</v>
      </c>
      <c r="BX7" s="101">
        <f t="shared" si="16"/>
        <v>3</v>
      </c>
      <c r="BY7" s="59">
        <f t="shared" si="1"/>
        <v>0.6</v>
      </c>
      <c r="BZ7" s="101">
        <f t="shared" si="17"/>
        <v>3</v>
      </c>
      <c r="CA7" s="59">
        <f t="shared" si="2"/>
        <v>0.375</v>
      </c>
      <c r="CB7" s="71"/>
      <c r="CC7" s="71"/>
      <c r="CD7" s="71"/>
      <c r="CE7" s="71"/>
      <c r="CF7" s="71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</row>
    <row r="8" spans="1:177" ht="13.5" thickBot="1">
      <c r="A8" s="10">
        <v>5</v>
      </c>
      <c r="B8" s="11" t="s">
        <v>32</v>
      </c>
      <c r="C8" s="12"/>
      <c r="D8" s="16">
        <v>0</v>
      </c>
      <c r="E8" s="17">
        <v>0</v>
      </c>
      <c r="F8" s="17">
        <v>0</v>
      </c>
      <c r="G8" s="17">
        <v>0</v>
      </c>
      <c r="H8" s="17">
        <v>0</v>
      </c>
      <c r="I8" s="17">
        <v>1</v>
      </c>
      <c r="J8" s="17">
        <v>1</v>
      </c>
      <c r="K8" s="17">
        <v>1</v>
      </c>
      <c r="L8" s="17">
        <v>0</v>
      </c>
      <c r="M8" s="17">
        <v>0</v>
      </c>
      <c r="N8" s="17">
        <v>1</v>
      </c>
      <c r="O8" s="17">
        <v>1</v>
      </c>
      <c r="P8" s="17">
        <v>0</v>
      </c>
      <c r="Q8" s="17">
        <v>0</v>
      </c>
      <c r="R8" s="17">
        <v>1</v>
      </c>
      <c r="S8" s="17">
        <v>0</v>
      </c>
      <c r="T8" s="17">
        <v>1</v>
      </c>
      <c r="U8" s="16">
        <v>0</v>
      </c>
      <c r="V8" s="17">
        <v>1</v>
      </c>
      <c r="W8" s="17">
        <v>0</v>
      </c>
      <c r="X8" s="17">
        <v>1</v>
      </c>
      <c r="Y8" s="17">
        <v>0</v>
      </c>
      <c r="Z8" s="17">
        <v>0</v>
      </c>
      <c r="AA8" s="17">
        <v>1</v>
      </c>
      <c r="AB8" s="17">
        <v>0</v>
      </c>
      <c r="AC8" s="17">
        <v>1</v>
      </c>
      <c r="AD8" s="17">
        <v>0</v>
      </c>
      <c r="AE8" s="17">
        <v>0</v>
      </c>
      <c r="AF8" s="17">
        <v>0</v>
      </c>
      <c r="AG8" s="17">
        <v>1</v>
      </c>
      <c r="AH8" s="17">
        <v>1</v>
      </c>
      <c r="AI8" s="17">
        <v>1</v>
      </c>
      <c r="AJ8" s="17">
        <v>1</v>
      </c>
      <c r="AK8" s="17">
        <v>0</v>
      </c>
      <c r="AL8" s="17">
        <v>0</v>
      </c>
      <c r="AM8" s="17">
        <v>0</v>
      </c>
      <c r="AN8" s="17">
        <v>1</v>
      </c>
      <c r="AO8" s="17">
        <v>1</v>
      </c>
      <c r="AP8" s="17">
        <v>1</v>
      </c>
      <c r="AQ8" s="17">
        <v>0</v>
      </c>
      <c r="AR8" s="17">
        <v>0</v>
      </c>
      <c r="AS8" s="17">
        <v>1</v>
      </c>
      <c r="AT8" s="17">
        <v>1</v>
      </c>
      <c r="AU8" s="17">
        <v>1</v>
      </c>
      <c r="AV8" s="17">
        <v>0</v>
      </c>
      <c r="AW8" s="17">
        <v>1</v>
      </c>
      <c r="AX8" s="18">
        <v>0</v>
      </c>
      <c r="AY8" s="26">
        <v>1</v>
      </c>
      <c r="AZ8" s="16">
        <v>1</v>
      </c>
      <c r="BA8" s="17">
        <v>0</v>
      </c>
      <c r="BB8" s="17">
        <v>0</v>
      </c>
      <c r="BC8" s="17">
        <v>1</v>
      </c>
      <c r="BD8" s="17">
        <v>0</v>
      </c>
      <c r="BE8" s="17">
        <v>1</v>
      </c>
      <c r="BF8" s="17">
        <v>1</v>
      </c>
      <c r="BG8" s="17">
        <v>1</v>
      </c>
      <c r="BH8" s="17">
        <v>0</v>
      </c>
      <c r="BI8" s="17">
        <v>0</v>
      </c>
      <c r="BJ8" s="105">
        <f t="shared" si="3"/>
        <v>27</v>
      </c>
      <c r="BK8" s="102">
        <f t="shared" si="4"/>
        <v>0.46551724137931033</v>
      </c>
      <c r="BL8" s="103">
        <f t="shared" si="5"/>
        <v>11</v>
      </c>
      <c r="BM8" s="57">
        <f t="shared" si="6"/>
        <v>0.5</v>
      </c>
      <c r="BN8" s="101">
        <f t="shared" si="7"/>
        <v>5</v>
      </c>
      <c r="BO8" s="59">
        <f t="shared" si="8"/>
        <v>0.45454545454545453</v>
      </c>
      <c r="BP8" s="101">
        <f t="shared" si="9"/>
        <v>7</v>
      </c>
      <c r="BQ8" s="59">
        <f t="shared" si="10"/>
        <v>0.5384615384615384</v>
      </c>
      <c r="BR8" s="101">
        <f t="shared" si="11"/>
        <v>2</v>
      </c>
      <c r="BS8" s="59">
        <f t="shared" si="12"/>
        <v>0.3333333333333333</v>
      </c>
      <c r="BT8" s="101">
        <f t="shared" si="13"/>
        <v>4</v>
      </c>
      <c r="BU8" s="59">
        <f t="shared" si="14"/>
        <v>0.6666666666666666</v>
      </c>
      <c r="BV8" s="101">
        <f t="shared" si="15"/>
        <v>3</v>
      </c>
      <c r="BW8" s="59">
        <f t="shared" si="0"/>
        <v>0.6</v>
      </c>
      <c r="BX8" s="101">
        <f t="shared" si="16"/>
        <v>0</v>
      </c>
      <c r="BY8" s="59">
        <f t="shared" si="1"/>
        <v>0</v>
      </c>
      <c r="BZ8" s="101">
        <f t="shared" si="17"/>
        <v>4</v>
      </c>
      <c r="CA8" s="59">
        <f t="shared" si="2"/>
        <v>0.5</v>
      </c>
      <c r="CB8" s="71"/>
      <c r="CC8" s="71"/>
      <c r="CD8" s="71"/>
      <c r="CE8" s="71"/>
      <c r="CF8" s="71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</row>
    <row r="9" spans="1:177" ht="13.5" thickBot="1">
      <c r="A9" s="10">
        <v>6</v>
      </c>
      <c r="B9" s="11" t="s">
        <v>42</v>
      </c>
      <c r="C9" s="12"/>
      <c r="D9" s="16">
        <v>0</v>
      </c>
      <c r="E9" s="17">
        <v>0</v>
      </c>
      <c r="F9" s="17">
        <v>0</v>
      </c>
      <c r="G9" s="17">
        <v>0</v>
      </c>
      <c r="H9" s="17">
        <v>1</v>
      </c>
      <c r="I9" s="17">
        <v>1</v>
      </c>
      <c r="J9" s="17">
        <v>0</v>
      </c>
      <c r="K9" s="17">
        <v>0</v>
      </c>
      <c r="L9" s="17">
        <v>0</v>
      </c>
      <c r="M9" s="17">
        <v>0</v>
      </c>
      <c r="N9" s="17">
        <v>1</v>
      </c>
      <c r="O9" s="17">
        <v>1</v>
      </c>
      <c r="P9" s="17">
        <v>0</v>
      </c>
      <c r="Q9" s="17">
        <v>0</v>
      </c>
      <c r="R9" s="17">
        <v>0</v>
      </c>
      <c r="S9" s="17">
        <v>0</v>
      </c>
      <c r="T9" s="17">
        <v>1</v>
      </c>
      <c r="U9" s="16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1</v>
      </c>
      <c r="AB9" s="17">
        <v>1</v>
      </c>
      <c r="AC9" s="17">
        <v>1</v>
      </c>
      <c r="AD9" s="17">
        <v>0</v>
      </c>
      <c r="AE9" s="17">
        <v>0</v>
      </c>
      <c r="AF9" s="17">
        <v>0</v>
      </c>
      <c r="AG9" s="17">
        <v>1</v>
      </c>
      <c r="AH9" s="17">
        <v>1</v>
      </c>
      <c r="AI9" s="17">
        <v>1</v>
      </c>
      <c r="AJ9" s="17">
        <v>0</v>
      </c>
      <c r="AK9" s="17">
        <v>1</v>
      </c>
      <c r="AL9" s="17">
        <v>1</v>
      </c>
      <c r="AM9" s="17">
        <v>0</v>
      </c>
      <c r="AN9" s="17">
        <v>1</v>
      </c>
      <c r="AO9" s="17">
        <v>1</v>
      </c>
      <c r="AP9" s="17">
        <v>1</v>
      </c>
      <c r="AQ9" s="17">
        <v>1</v>
      </c>
      <c r="AR9" s="17">
        <v>0</v>
      </c>
      <c r="AS9" s="17">
        <v>1</v>
      </c>
      <c r="AT9" s="17">
        <v>1</v>
      </c>
      <c r="AU9" s="17">
        <v>1</v>
      </c>
      <c r="AV9" s="17">
        <v>0</v>
      </c>
      <c r="AW9" s="17">
        <v>1</v>
      </c>
      <c r="AX9" s="18">
        <v>0</v>
      </c>
      <c r="AY9" s="26">
        <v>0</v>
      </c>
      <c r="AZ9" s="16">
        <v>1</v>
      </c>
      <c r="BA9" s="17">
        <v>0</v>
      </c>
      <c r="BB9" s="17">
        <v>0</v>
      </c>
      <c r="BC9" s="17">
        <v>0</v>
      </c>
      <c r="BD9" s="17">
        <v>0</v>
      </c>
      <c r="BE9" s="17">
        <v>0</v>
      </c>
      <c r="BF9" s="17">
        <v>1</v>
      </c>
      <c r="BG9" s="17">
        <v>0</v>
      </c>
      <c r="BH9" s="17">
        <v>1</v>
      </c>
      <c r="BI9" s="17">
        <v>0</v>
      </c>
      <c r="BJ9" s="105">
        <f t="shared" si="3"/>
        <v>19</v>
      </c>
      <c r="BK9" s="102">
        <f t="shared" si="4"/>
        <v>0.3275862068965517</v>
      </c>
      <c r="BL9" s="103">
        <f t="shared" si="5"/>
        <v>6</v>
      </c>
      <c r="BM9" s="57">
        <f t="shared" si="6"/>
        <v>0.2727272727272727</v>
      </c>
      <c r="BN9" s="101">
        <f t="shared" si="7"/>
        <v>4</v>
      </c>
      <c r="BO9" s="59">
        <f t="shared" si="8"/>
        <v>0.36363636363636365</v>
      </c>
      <c r="BP9" s="101">
        <f t="shared" si="9"/>
        <v>4</v>
      </c>
      <c r="BQ9" s="59">
        <f t="shared" si="10"/>
        <v>0.3076923076923077</v>
      </c>
      <c r="BR9" s="101">
        <f t="shared" si="11"/>
        <v>4</v>
      </c>
      <c r="BS9" s="59">
        <f t="shared" si="12"/>
        <v>0.6666666666666666</v>
      </c>
      <c r="BT9" s="101">
        <f t="shared" si="13"/>
        <v>2</v>
      </c>
      <c r="BU9" s="59">
        <f t="shared" si="14"/>
        <v>0.3333333333333333</v>
      </c>
      <c r="BV9" s="101">
        <f t="shared" si="15"/>
        <v>2</v>
      </c>
      <c r="BW9" s="59">
        <f t="shared" si="0"/>
        <v>0.4</v>
      </c>
      <c r="BX9" s="101">
        <f t="shared" si="16"/>
        <v>0</v>
      </c>
      <c r="BY9" s="59">
        <f t="shared" si="1"/>
        <v>0</v>
      </c>
      <c r="BZ9" s="101">
        <f t="shared" si="17"/>
        <v>3</v>
      </c>
      <c r="CA9" s="59">
        <f t="shared" si="2"/>
        <v>0.375</v>
      </c>
      <c r="CB9" s="71"/>
      <c r="CC9" s="71"/>
      <c r="CD9" s="71"/>
      <c r="CE9" s="71"/>
      <c r="CF9" s="71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</row>
    <row r="10" spans="1:177" ht="13.5" thickBot="1">
      <c r="A10" s="10">
        <v>7</v>
      </c>
      <c r="B10" s="11" t="s">
        <v>129</v>
      </c>
      <c r="C10" s="12"/>
      <c r="D10" s="16">
        <v>0</v>
      </c>
      <c r="E10" s="17">
        <v>0</v>
      </c>
      <c r="F10" s="17">
        <v>0</v>
      </c>
      <c r="G10" s="17">
        <v>0</v>
      </c>
      <c r="H10" s="17">
        <v>1</v>
      </c>
      <c r="I10" s="17">
        <v>1</v>
      </c>
      <c r="J10" s="17">
        <v>0</v>
      </c>
      <c r="K10" s="17">
        <v>0</v>
      </c>
      <c r="L10" s="17">
        <v>0</v>
      </c>
      <c r="M10" s="17">
        <v>0</v>
      </c>
      <c r="N10" s="17">
        <v>1</v>
      </c>
      <c r="O10" s="17">
        <v>1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6">
        <v>0</v>
      </c>
      <c r="V10" s="17">
        <v>0</v>
      </c>
      <c r="W10" s="17">
        <v>1</v>
      </c>
      <c r="X10" s="17">
        <v>1</v>
      </c>
      <c r="Y10" s="17">
        <v>1</v>
      </c>
      <c r="Z10" s="17">
        <v>0</v>
      </c>
      <c r="AA10" s="17">
        <v>1</v>
      </c>
      <c r="AB10" s="17">
        <v>1</v>
      </c>
      <c r="AC10" s="17">
        <v>0</v>
      </c>
      <c r="AD10" s="17">
        <v>0</v>
      </c>
      <c r="AE10" s="17">
        <v>0</v>
      </c>
      <c r="AF10" s="17">
        <v>0</v>
      </c>
      <c r="AG10" s="17">
        <v>0</v>
      </c>
      <c r="AH10" s="17">
        <v>0</v>
      </c>
      <c r="AI10" s="17">
        <v>0</v>
      </c>
      <c r="AJ10" s="17">
        <v>0</v>
      </c>
      <c r="AK10" s="17">
        <v>1</v>
      </c>
      <c r="AL10" s="17">
        <v>1</v>
      </c>
      <c r="AM10" s="17">
        <v>1</v>
      </c>
      <c r="AN10" s="17">
        <v>1</v>
      </c>
      <c r="AO10" s="17">
        <v>1</v>
      </c>
      <c r="AP10" s="17">
        <v>1</v>
      </c>
      <c r="AQ10" s="17">
        <v>0</v>
      </c>
      <c r="AR10" s="17">
        <v>1</v>
      </c>
      <c r="AS10" s="17">
        <v>1</v>
      </c>
      <c r="AT10" s="17">
        <v>1</v>
      </c>
      <c r="AU10" s="17">
        <v>1</v>
      </c>
      <c r="AV10" s="17">
        <v>0</v>
      </c>
      <c r="AW10" s="17">
        <v>1</v>
      </c>
      <c r="AX10" s="18">
        <v>0</v>
      </c>
      <c r="AY10" s="26">
        <v>1</v>
      </c>
      <c r="AZ10" s="16">
        <v>0</v>
      </c>
      <c r="BA10" s="17">
        <v>0</v>
      </c>
      <c r="BB10" s="17">
        <v>0</v>
      </c>
      <c r="BC10" s="17">
        <v>0</v>
      </c>
      <c r="BD10" s="17">
        <v>0</v>
      </c>
      <c r="BE10" s="17">
        <v>1</v>
      </c>
      <c r="BF10" s="17">
        <v>0</v>
      </c>
      <c r="BG10" s="17">
        <v>0</v>
      </c>
      <c r="BH10" s="17">
        <v>0</v>
      </c>
      <c r="BI10" s="17">
        <v>0</v>
      </c>
      <c r="BJ10" s="105">
        <f t="shared" si="3"/>
        <v>11</v>
      </c>
      <c r="BK10" s="102">
        <f t="shared" si="4"/>
        <v>0.1896551724137931</v>
      </c>
      <c r="BL10" s="103">
        <f t="shared" si="5"/>
        <v>5</v>
      </c>
      <c r="BM10" s="57">
        <f t="shared" si="6"/>
        <v>0.22727272727272727</v>
      </c>
      <c r="BN10" s="101">
        <f t="shared" si="7"/>
        <v>3</v>
      </c>
      <c r="BO10" s="59">
        <f t="shared" si="8"/>
        <v>0.2727272727272727</v>
      </c>
      <c r="BP10" s="101">
        <f t="shared" si="9"/>
        <v>1</v>
      </c>
      <c r="BQ10" s="59">
        <f t="shared" si="10"/>
        <v>0.07692307692307693</v>
      </c>
      <c r="BR10" s="101">
        <f t="shared" si="11"/>
        <v>2</v>
      </c>
      <c r="BS10" s="59">
        <f t="shared" si="12"/>
        <v>0.3333333333333333</v>
      </c>
      <c r="BT10" s="101">
        <f t="shared" si="13"/>
        <v>2</v>
      </c>
      <c r="BU10" s="59">
        <f t="shared" si="14"/>
        <v>0.3333333333333333</v>
      </c>
      <c r="BV10" s="101">
        <f t="shared" si="15"/>
        <v>0</v>
      </c>
      <c r="BW10" s="59">
        <f t="shared" si="0"/>
        <v>0</v>
      </c>
      <c r="BX10" s="101">
        <f t="shared" si="16"/>
        <v>0</v>
      </c>
      <c r="BY10" s="59">
        <f t="shared" si="1"/>
        <v>0</v>
      </c>
      <c r="BZ10" s="101">
        <f t="shared" si="17"/>
        <v>1</v>
      </c>
      <c r="CA10" s="59">
        <f t="shared" si="2"/>
        <v>0.125</v>
      </c>
      <c r="CB10" s="71"/>
      <c r="CC10" s="71"/>
      <c r="CD10" s="71"/>
      <c r="CE10" s="71"/>
      <c r="CF10" s="71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</row>
    <row r="11" spans="1:177" ht="13.5" thickBot="1">
      <c r="A11" s="10">
        <v>8</v>
      </c>
      <c r="B11" s="11" t="s">
        <v>49</v>
      </c>
      <c r="C11" s="12"/>
      <c r="D11" s="16">
        <v>0</v>
      </c>
      <c r="E11" s="17">
        <v>0</v>
      </c>
      <c r="F11" s="17">
        <v>0</v>
      </c>
      <c r="G11" s="17">
        <v>0</v>
      </c>
      <c r="H11" s="17">
        <v>0</v>
      </c>
      <c r="I11" s="17">
        <v>1</v>
      </c>
      <c r="J11" s="17">
        <v>0</v>
      </c>
      <c r="K11" s="17">
        <v>0</v>
      </c>
      <c r="L11" s="17">
        <v>0</v>
      </c>
      <c r="M11" s="17">
        <v>0</v>
      </c>
      <c r="N11" s="17">
        <v>1</v>
      </c>
      <c r="O11" s="17">
        <v>1</v>
      </c>
      <c r="P11" s="17">
        <v>0</v>
      </c>
      <c r="Q11" s="17">
        <v>0</v>
      </c>
      <c r="R11" s="17">
        <v>0</v>
      </c>
      <c r="S11" s="17">
        <v>0</v>
      </c>
      <c r="T11" s="17">
        <v>1</v>
      </c>
      <c r="U11" s="16">
        <v>0</v>
      </c>
      <c r="V11" s="17">
        <v>0</v>
      </c>
      <c r="W11" s="17">
        <v>1</v>
      </c>
      <c r="X11" s="17">
        <v>1</v>
      </c>
      <c r="Y11" s="17">
        <v>1</v>
      </c>
      <c r="Z11" s="17">
        <v>0</v>
      </c>
      <c r="AA11" s="17">
        <v>1</v>
      </c>
      <c r="AB11" s="17">
        <v>1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7">
        <v>0</v>
      </c>
      <c r="AI11" s="17">
        <v>0</v>
      </c>
      <c r="AJ11" s="17">
        <v>0</v>
      </c>
      <c r="AK11" s="17">
        <v>0</v>
      </c>
      <c r="AL11" s="17">
        <v>1</v>
      </c>
      <c r="AM11" s="17">
        <v>1</v>
      </c>
      <c r="AN11" s="17">
        <v>0</v>
      </c>
      <c r="AO11" s="17">
        <v>1</v>
      </c>
      <c r="AP11" s="17">
        <v>1</v>
      </c>
      <c r="AQ11" s="17">
        <v>0</v>
      </c>
      <c r="AR11" s="17">
        <v>1</v>
      </c>
      <c r="AS11" s="17">
        <v>1</v>
      </c>
      <c r="AT11" s="17">
        <v>0</v>
      </c>
      <c r="AU11" s="17">
        <v>0</v>
      </c>
      <c r="AV11" s="17">
        <v>0</v>
      </c>
      <c r="AW11" s="17">
        <v>0</v>
      </c>
      <c r="AX11" s="18">
        <v>0</v>
      </c>
      <c r="AY11" s="26">
        <v>1</v>
      </c>
      <c r="AZ11" s="16">
        <v>0</v>
      </c>
      <c r="BA11" s="17">
        <v>0</v>
      </c>
      <c r="BB11" s="17">
        <v>0</v>
      </c>
      <c r="BC11" s="17">
        <v>0</v>
      </c>
      <c r="BD11" s="17">
        <v>0</v>
      </c>
      <c r="BE11" s="17">
        <v>0</v>
      </c>
      <c r="BF11" s="17">
        <v>0</v>
      </c>
      <c r="BG11" s="17">
        <v>0</v>
      </c>
      <c r="BH11" s="17">
        <v>0</v>
      </c>
      <c r="BI11" s="17">
        <v>0</v>
      </c>
      <c r="BJ11" s="105">
        <f t="shared" si="3"/>
        <v>9</v>
      </c>
      <c r="BK11" s="102">
        <f t="shared" si="4"/>
        <v>0.15517241379310345</v>
      </c>
      <c r="BL11" s="103">
        <f t="shared" si="5"/>
        <v>3</v>
      </c>
      <c r="BM11" s="57">
        <f t="shared" si="6"/>
        <v>0.13636363636363635</v>
      </c>
      <c r="BN11" s="101">
        <f t="shared" si="7"/>
        <v>3</v>
      </c>
      <c r="BO11" s="59">
        <f t="shared" si="8"/>
        <v>0.2727272727272727</v>
      </c>
      <c r="BP11" s="101">
        <f t="shared" si="9"/>
        <v>3</v>
      </c>
      <c r="BQ11" s="59">
        <f t="shared" si="10"/>
        <v>0.23076923076923078</v>
      </c>
      <c r="BR11" s="101">
        <f t="shared" si="11"/>
        <v>0</v>
      </c>
      <c r="BS11" s="59">
        <f t="shared" si="12"/>
        <v>0</v>
      </c>
      <c r="BT11" s="101">
        <f t="shared" si="13"/>
        <v>2</v>
      </c>
      <c r="BU11" s="59">
        <f t="shared" si="14"/>
        <v>0.3333333333333333</v>
      </c>
      <c r="BV11" s="101">
        <f t="shared" si="15"/>
        <v>1</v>
      </c>
      <c r="BW11" s="59">
        <f t="shared" si="0"/>
        <v>0.2</v>
      </c>
      <c r="BX11" s="101">
        <f t="shared" si="16"/>
        <v>0</v>
      </c>
      <c r="BY11" s="59">
        <f t="shared" si="1"/>
        <v>0</v>
      </c>
      <c r="BZ11" s="101">
        <f t="shared" si="17"/>
        <v>2</v>
      </c>
      <c r="CA11" s="59">
        <f t="shared" si="2"/>
        <v>0.25</v>
      </c>
      <c r="CB11" s="71"/>
      <c r="CC11" s="71"/>
      <c r="CD11" s="71"/>
      <c r="CE11" s="71"/>
      <c r="CF11" s="71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</row>
    <row r="12" spans="1:177" ht="13.5" thickBot="1">
      <c r="A12" s="10">
        <v>9</v>
      </c>
      <c r="B12" s="11" t="s">
        <v>44</v>
      </c>
      <c r="C12" s="12"/>
      <c r="D12" s="16">
        <v>1</v>
      </c>
      <c r="E12" s="17">
        <v>1</v>
      </c>
      <c r="F12" s="17">
        <v>1</v>
      </c>
      <c r="G12" s="17">
        <v>0</v>
      </c>
      <c r="H12" s="17">
        <v>1</v>
      </c>
      <c r="I12" s="17">
        <v>1</v>
      </c>
      <c r="J12" s="17">
        <v>0</v>
      </c>
      <c r="K12" s="17">
        <v>1</v>
      </c>
      <c r="L12" s="17">
        <v>0</v>
      </c>
      <c r="M12" s="17">
        <v>0</v>
      </c>
      <c r="N12" s="17">
        <v>1</v>
      </c>
      <c r="O12" s="17">
        <v>0</v>
      </c>
      <c r="P12" s="17">
        <v>0</v>
      </c>
      <c r="Q12" s="17">
        <v>0</v>
      </c>
      <c r="R12" s="17">
        <v>1</v>
      </c>
      <c r="S12" s="17">
        <v>0</v>
      </c>
      <c r="T12" s="17">
        <v>1</v>
      </c>
      <c r="U12" s="16">
        <v>0</v>
      </c>
      <c r="V12" s="17">
        <v>0</v>
      </c>
      <c r="W12" s="17">
        <v>0</v>
      </c>
      <c r="X12" s="17">
        <v>1</v>
      </c>
      <c r="Y12" s="17">
        <v>0</v>
      </c>
      <c r="Z12" s="17">
        <v>0</v>
      </c>
      <c r="AA12" s="17">
        <v>1</v>
      </c>
      <c r="AB12" s="17">
        <v>1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1</v>
      </c>
      <c r="AI12" s="17">
        <v>0</v>
      </c>
      <c r="AJ12" s="17">
        <v>0</v>
      </c>
      <c r="AK12" s="17">
        <v>1</v>
      </c>
      <c r="AL12" s="17">
        <v>1</v>
      </c>
      <c r="AM12" s="17">
        <v>0</v>
      </c>
      <c r="AN12" s="17">
        <v>0</v>
      </c>
      <c r="AO12" s="17">
        <v>1</v>
      </c>
      <c r="AP12" s="17">
        <v>1</v>
      </c>
      <c r="AQ12" s="17">
        <v>1</v>
      </c>
      <c r="AR12" s="17">
        <v>0</v>
      </c>
      <c r="AS12" s="17">
        <v>0</v>
      </c>
      <c r="AT12" s="17">
        <v>1</v>
      </c>
      <c r="AU12" s="17">
        <v>1</v>
      </c>
      <c r="AV12" s="17">
        <v>0</v>
      </c>
      <c r="AW12" s="17">
        <v>0</v>
      </c>
      <c r="AX12" s="18">
        <v>1</v>
      </c>
      <c r="AY12" s="26">
        <v>0</v>
      </c>
      <c r="AZ12" s="16">
        <v>1</v>
      </c>
      <c r="BA12" s="17">
        <v>0</v>
      </c>
      <c r="BB12" s="17">
        <v>0</v>
      </c>
      <c r="BC12" s="17">
        <v>0</v>
      </c>
      <c r="BD12" s="17">
        <v>0</v>
      </c>
      <c r="BE12" s="17">
        <v>0</v>
      </c>
      <c r="BF12" s="17">
        <v>1</v>
      </c>
      <c r="BG12" s="17">
        <v>0</v>
      </c>
      <c r="BH12" s="17">
        <v>1</v>
      </c>
      <c r="BI12" s="17">
        <v>0</v>
      </c>
      <c r="BJ12" s="105">
        <f t="shared" si="3"/>
        <v>21</v>
      </c>
      <c r="BK12" s="102">
        <f t="shared" si="4"/>
        <v>0.3620689655172414</v>
      </c>
      <c r="BL12" s="103">
        <f t="shared" si="5"/>
        <v>6</v>
      </c>
      <c r="BM12" s="57">
        <f t="shared" si="6"/>
        <v>0.2727272727272727</v>
      </c>
      <c r="BN12" s="101">
        <f t="shared" si="7"/>
        <v>5</v>
      </c>
      <c r="BO12" s="59">
        <f t="shared" si="8"/>
        <v>0.45454545454545453</v>
      </c>
      <c r="BP12" s="101">
        <f t="shared" si="9"/>
        <v>5</v>
      </c>
      <c r="BQ12" s="59">
        <f t="shared" si="10"/>
        <v>0.38461538461538464</v>
      </c>
      <c r="BR12" s="101">
        <f t="shared" si="11"/>
        <v>3</v>
      </c>
      <c r="BS12" s="59">
        <f t="shared" si="12"/>
        <v>0.5</v>
      </c>
      <c r="BT12" s="101">
        <f t="shared" si="13"/>
        <v>2</v>
      </c>
      <c r="BU12" s="59">
        <f t="shared" si="14"/>
        <v>0.3333333333333333</v>
      </c>
      <c r="BV12" s="101">
        <f t="shared" si="15"/>
        <v>4</v>
      </c>
      <c r="BW12" s="109">
        <f t="shared" si="0"/>
        <v>0.8</v>
      </c>
      <c r="BX12" s="101">
        <f t="shared" si="16"/>
        <v>0</v>
      </c>
      <c r="BY12" s="59">
        <f t="shared" si="1"/>
        <v>0</v>
      </c>
      <c r="BZ12" s="101">
        <f t="shared" si="17"/>
        <v>4</v>
      </c>
      <c r="CA12" s="59">
        <f t="shared" si="2"/>
        <v>0.5</v>
      </c>
      <c r="CB12" s="71"/>
      <c r="CC12" s="71"/>
      <c r="CD12" s="71"/>
      <c r="CE12" s="71"/>
      <c r="CF12" s="71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</row>
    <row r="13" spans="1:177" ht="13.5" thickBot="1">
      <c r="A13" s="10">
        <v>10</v>
      </c>
      <c r="B13" s="11" t="s">
        <v>38</v>
      </c>
      <c r="C13" s="12"/>
      <c r="D13" s="16">
        <v>0</v>
      </c>
      <c r="E13" s="17">
        <v>0</v>
      </c>
      <c r="F13" s="17">
        <v>1</v>
      </c>
      <c r="G13" s="17">
        <v>0</v>
      </c>
      <c r="H13" s="17">
        <v>1</v>
      </c>
      <c r="I13" s="17">
        <v>0</v>
      </c>
      <c r="J13" s="17">
        <v>0</v>
      </c>
      <c r="K13" s="17">
        <v>1</v>
      </c>
      <c r="L13" s="17">
        <v>1</v>
      </c>
      <c r="M13" s="17">
        <v>1</v>
      </c>
      <c r="N13" s="17">
        <v>1</v>
      </c>
      <c r="O13" s="17">
        <v>0</v>
      </c>
      <c r="P13" s="17">
        <v>1</v>
      </c>
      <c r="Q13" s="17">
        <v>0</v>
      </c>
      <c r="R13" s="17">
        <v>0</v>
      </c>
      <c r="S13" s="17">
        <v>0</v>
      </c>
      <c r="T13" s="17">
        <v>0</v>
      </c>
      <c r="U13" s="16">
        <v>0</v>
      </c>
      <c r="V13" s="17">
        <v>0</v>
      </c>
      <c r="W13" s="17">
        <v>1</v>
      </c>
      <c r="X13" s="17">
        <v>0</v>
      </c>
      <c r="Y13" s="17">
        <v>1</v>
      </c>
      <c r="Z13" s="17">
        <v>0</v>
      </c>
      <c r="AA13" s="17">
        <v>1</v>
      </c>
      <c r="AB13" s="17">
        <v>1</v>
      </c>
      <c r="AC13" s="17">
        <v>1</v>
      </c>
      <c r="AD13" s="17">
        <v>0</v>
      </c>
      <c r="AE13" s="17">
        <v>0</v>
      </c>
      <c r="AF13" s="17">
        <v>0</v>
      </c>
      <c r="AG13" s="17">
        <v>1</v>
      </c>
      <c r="AH13" s="17">
        <v>0</v>
      </c>
      <c r="AI13" s="17">
        <v>0</v>
      </c>
      <c r="AJ13" s="17">
        <v>0</v>
      </c>
      <c r="AK13" s="17">
        <v>1</v>
      </c>
      <c r="AL13" s="17">
        <v>1</v>
      </c>
      <c r="AM13" s="17">
        <v>1</v>
      </c>
      <c r="AN13" s="17">
        <v>0</v>
      </c>
      <c r="AO13" s="17">
        <v>1</v>
      </c>
      <c r="AP13" s="17">
        <v>1</v>
      </c>
      <c r="AQ13" s="17">
        <v>0</v>
      </c>
      <c r="AR13" s="17">
        <v>0</v>
      </c>
      <c r="AS13" s="17">
        <v>0</v>
      </c>
      <c r="AT13" s="17">
        <v>1</v>
      </c>
      <c r="AU13" s="17">
        <v>1</v>
      </c>
      <c r="AV13" s="17">
        <v>1</v>
      </c>
      <c r="AW13" s="17">
        <v>1</v>
      </c>
      <c r="AX13" s="18">
        <v>0</v>
      </c>
      <c r="AY13" s="26">
        <v>0</v>
      </c>
      <c r="AZ13" s="16">
        <v>0</v>
      </c>
      <c r="BA13" s="17">
        <v>0</v>
      </c>
      <c r="BB13" s="17">
        <v>1</v>
      </c>
      <c r="BC13" s="17">
        <v>0</v>
      </c>
      <c r="BD13" s="17">
        <v>0</v>
      </c>
      <c r="BE13" s="17">
        <v>0</v>
      </c>
      <c r="BF13" s="17">
        <v>1</v>
      </c>
      <c r="BG13" s="17">
        <v>0</v>
      </c>
      <c r="BH13" s="17">
        <v>0</v>
      </c>
      <c r="BI13" s="17">
        <v>1</v>
      </c>
      <c r="BJ13" s="105">
        <f t="shared" si="3"/>
        <v>14</v>
      </c>
      <c r="BK13" s="102">
        <f t="shared" si="4"/>
        <v>0.2413793103448276</v>
      </c>
      <c r="BL13" s="103">
        <f t="shared" si="5"/>
        <v>5</v>
      </c>
      <c r="BM13" s="57">
        <f t="shared" si="6"/>
        <v>0.22727272727272727</v>
      </c>
      <c r="BN13" s="101">
        <f t="shared" si="7"/>
        <v>2</v>
      </c>
      <c r="BO13" s="59">
        <f t="shared" si="8"/>
        <v>0.18181818181818182</v>
      </c>
      <c r="BP13" s="101">
        <f t="shared" si="9"/>
        <v>2</v>
      </c>
      <c r="BQ13" s="59">
        <f t="shared" si="10"/>
        <v>0.15384615384615385</v>
      </c>
      <c r="BR13" s="101">
        <f t="shared" si="11"/>
        <v>2</v>
      </c>
      <c r="BS13" s="59">
        <f t="shared" si="12"/>
        <v>0.3333333333333333</v>
      </c>
      <c r="BT13" s="101">
        <f t="shared" si="13"/>
        <v>1</v>
      </c>
      <c r="BU13" s="59">
        <f t="shared" si="14"/>
        <v>0.16666666666666666</v>
      </c>
      <c r="BV13" s="101">
        <f t="shared" si="15"/>
        <v>3</v>
      </c>
      <c r="BW13" s="59">
        <f aca="true" t="shared" si="18" ref="BW13:BW32">BV13/5</f>
        <v>0.6</v>
      </c>
      <c r="BX13" s="101">
        <f t="shared" si="16"/>
        <v>1</v>
      </c>
      <c r="BY13" s="59">
        <f t="shared" si="1"/>
        <v>0.2</v>
      </c>
      <c r="BZ13" s="101">
        <f t="shared" si="17"/>
        <v>1</v>
      </c>
      <c r="CA13" s="59">
        <f t="shared" si="2"/>
        <v>0.125</v>
      </c>
      <c r="CB13" s="71"/>
      <c r="CC13" s="71"/>
      <c r="CD13" s="71"/>
      <c r="CE13" s="71"/>
      <c r="CF13" s="71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</row>
    <row r="14" spans="1:177" ht="13.5" thickBot="1">
      <c r="A14" s="10">
        <v>11</v>
      </c>
      <c r="B14" s="11" t="s">
        <v>43</v>
      </c>
      <c r="C14" s="12"/>
      <c r="D14" s="16">
        <v>0</v>
      </c>
      <c r="E14" s="17">
        <v>0</v>
      </c>
      <c r="F14" s="17">
        <v>0</v>
      </c>
      <c r="G14" s="17">
        <v>0</v>
      </c>
      <c r="H14" s="17">
        <v>0</v>
      </c>
      <c r="I14" s="17">
        <v>1</v>
      </c>
      <c r="J14" s="17">
        <v>0</v>
      </c>
      <c r="K14" s="17">
        <v>1</v>
      </c>
      <c r="L14" s="17">
        <v>0</v>
      </c>
      <c r="M14" s="17">
        <v>0</v>
      </c>
      <c r="N14" s="17">
        <v>1</v>
      </c>
      <c r="O14" s="17">
        <v>1</v>
      </c>
      <c r="P14" s="17">
        <v>0</v>
      </c>
      <c r="Q14" s="17">
        <v>1</v>
      </c>
      <c r="R14" s="17">
        <v>1</v>
      </c>
      <c r="S14" s="17">
        <v>0</v>
      </c>
      <c r="T14" s="17">
        <v>1</v>
      </c>
      <c r="U14" s="16">
        <v>0</v>
      </c>
      <c r="V14" s="17">
        <v>0</v>
      </c>
      <c r="W14" s="17">
        <v>1</v>
      </c>
      <c r="X14" s="17">
        <v>1</v>
      </c>
      <c r="Y14" s="17">
        <v>1</v>
      </c>
      <c r="Z14" s="17">
        <v>0</v>
      </c>
      <c r="AA14" s="17">
        <v>1</v>
      </c>
      <c r="AB14" s="17">
        <v>1</v>
      </c>
      <c r="AC14" s="17">
        <v>0</v>
      </c>
      <c r="AD14" s="17">
        <v>1</v>
      </c>
      <c r="AE14" s="17">
        <v>0</v>
      </c>
      <c r="AF14" s="17">
        <v>0</v>
      </c>
      <c r="AG14" s="17">
        <v>1</v>
      </c>
      <c r="AH14" s="17">
        <v>0</v>
      </c>
      <c r="AI14" s="17">
        <v>0</v>
      </c>
      <c r="AJ14" s="17">
        <v>0</v>
      </c>
      <c r="AK14" s="17">
        <v>1</v>
      </c>
      <c r="AL14" s="17">
        <v>1</v>
      </c>
      <c r="AM14" s="17">
        <v>1</v>
      </c>
      <c r="AN14" s="17">
        <v>1</v>
      </c>
      <c r="AO14" s="17">
        <v>1</v>
      </c>
      <c r="AP14" s="17">
        <v>1</v>
      </c>
      <c r="AQ14" s="17">
        <v>0</v>
      </c>
      <c r="AR14" s="17">
        <v>0</v>
      </c>
      <c r="AS14" s="17">
        <v>0</v>
      </c>
      <c r="AT14" s="17">
        <v>1</v>
      </c>
      <c r="AU14" s="17">
        <v>1</v>
      </c>
      <c r="AV14" s="17">
        <v>0</v>
      </c>
      <c r="AW14" s="17">
        <v>0</v>
      </c>
      <c r="AX14" s="18">
        <v>0</v>
      </c>
      <c r="AY14" s="26">
        <v>1</v>
      </c>
      <c r="AZ14" s="16">
        <v>0</v>
      </c>
      <c r="BA14" s="17">
        <v>0</v>
      </c>
      <c r="BB14" s="17">
        <v>0</v>
      </c>
      <c r="BC14" s="17">
        <v>0</v>
      </c>
      <c r="BD14" s="17">
        <v>0</v>
      </c>
      <c r="BE14" s="17">
        <v>1</v>
      </c>
      <c r="BF14" s="17">
        <v>0</v>
      </c>
      <c r="BG14" s="17">
        <v>1</v>
      </c>
      <c r="BH14" s="17">
        <v>0</v>
      </c>
      <c r="BI14" s="17">
        <v>1</v>
      </c>
      <c r="BJ14" s="105">
        <f t="shared" si="3"/>
        <v>15</v>
      </c>
      <c r="BK14" s="102">
        <f t="shared" si="4"/>
        <v>0.25862068965517243</v>
      </c>
      <c r="BL14" s="103">
        <f t="shared" si="5"/>
        <v>6</v>
      </c>
      <c r="BM14" s="57">
        <f t="shared" si="6"/>
        <v>0.2727272727272727</v>
      </c>
      <c r="BN14" s="101">
        <f t="shared" si="7"/>
        <v>1</v>
      </c>
      <c r="BO14" s="59">
        <f t="shared" si="8"/>
        <v>0.09090909090909091</v>
      </c>
      <c r="BP14" s="101">
        <f t="shared" si="9"/>
        <v>3</v>
      </c>
      <c r="BQ14" s="59">
        <f t="shared" si="10"/>
        <v>0.23076923076923078</v>
      </c>
      <c r="BR14" s="101">
        <f t="shared" si="11"/>
        <v>3</v>
      </c>
      <c r="BS14" s="59">
        <f t="shared" si="12"/>
        <v>0.5</v>
      </c>
      <c r="BT14" s="101">
        <f t="shared" si="13"/>
        <v>2</v>
      </c>
      <c r="BU14" s="59">
        <f t="shared" si="14"/>
        <v>0.3333333333333333</v>
      </c>
      <c r="BV14" s="101">
        <f t="shared" si="15"/>
        <v>2</v>
      </c>
      <c r="BW14" s="59">
        <f t="shared" si="18"/>
        <v>0.4</v>
      </c>
      <c r="BX14" s="101">
        <f t="shared" si="16"/>
        <v>1</v>
      </c>
      <c r="BY14" s="59">
        <f t="shared" si="1"/>
        <v>0.2</v>
      </c>
      <c r="BZ14" s="101">
        <f t="shared" si="17"/>
        <v>2</v>
      </c>
      <c r="CA14" s="59">
        <f t="shared" si="2"/>
        <v>0.25</v>
      </c>
      <c r="CB14" s="71"/>
      <c r="CC14" s="71"/>
      <c r="CD14" s="71"/>
      <c r="CE14" s="71"/>
      <c r="CF14" s="71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</row>
    <row r="15" spans="1:177" ht="13.5" thickBot="1">
      <c r="A15" s="10">
        <v>12</v>
      </c>
      <c r="B15" s="11" t="s">
        <v>50</v>
      </c>
      <c r="C15" s="12"/>
      <c r="D15" s="16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1</v>
      </c>
      <c r="L15" s="17">
        <v>1</v>
      </c>
      <c r="M15" s="17">
        <v>0</v>
      </c>
      <c r="N15" s="17">
        <v>1</v>
      </c>
      <c r="O15" s="17">
        <v>1</v>
      </c>
      <c r="P15" s="17">
        <v>0</v>
      </c>
      <c r="Q15" s="17">
        <v>1</v>
      </c>
      <c r="R15" s="17">
        <v>1</v>
      </c>
      <c r="S15" s="17">
        <v>0</v>
      </c>
      <c r="T15" s="17">
        <v>1</v>
      </c>
      <c r="U15" s="16">
        <v>0</v>
      </c>
      <c r="V15" s="17">
        <v>0</v>
      </c>
      <c r="W15" s="17">
        <v>0</v>
      </c>
      <c r="X15" s="17">
        <v>1</v>
      </c>
      <c r="Y15" s="17">
        <v>0</v>
      </c>
      <c r="Z15" s="17">
        <v>1</v>
      </c>
      <c r="AA15" s="17">
        <v>0</v>
      </c>
      <c r="AB15" s="17">
        <v>1</v>
      </c>
      <c r="AC15" s="17">
        <v>1</v>
      </c>
      <c r="AD15" s="17">
        <v>0</v>
      </c>
      <c r="AE15" s="17">
        <v>1</v>
      </c>
      <c r="AF15" s="17">
        <v>0</v>
      </c>
      <c r="AG15" s="17">
        <v>1</v>
      </c>
      <c r="AH15" s="17">
        <v>0</v>
      </c>
      <c r="AI15" s="17">
        <v>1</v>
      </c>
      <c r="AJ15" s="17">
        <v>0</v>
      </c>
      <c r="AK15" s="17">
        <v>1</v>
      </c>
      <c r="AL15" s="17">
        <v>1</v>
      </c>
      <c r="AM15" s="17">
        <v>1</v>
      </c>
      <c r="AN15" s="17">
        <v>1</v>
      </c>
      <c r="AO15" s="17">
        <v>1</v>
      </c>
      <c r="AP15" s="17">
        <v>1</v>
      </c>
      <c r="AQ15" s="17">
        <v>0</v>
      </c>
      <c r="AR15" s="17">
        <v>0</v>
      </c>
      <c r="AS15" s="17">
        <v>0</v>
      </c>
      <c r="AT15" s="17">
        <v>1</v>
      </c>
      <c r="AU15" s="17">
        <v>1</v>
      </c>
      <c r="AV15" s="17">
        <v>0</v>
      </c>
      <c r="AW15" s="17">
        <v>0</v>
      </c>
      <c r="AX15" s="18">
        <v>0</v>
      </c>
      <c r="AY15" s="26">
        <v>1</v>
      </c>
      <c r="AZ15" s="16">
        <v>0</v>
      </c>
      <c r="BA15" s="17">
        <v>0</v>
      </c>
      <c r="BB15" s="17">
        <v>1</v>
      </c>
      <c r="BC15" s="17">
        <v>0</v>
      </c>
      <c r="BD15" s="17">
        <v>0</v>
      </c>
      <c r="BE15" s="17">
        <v>1</v>
      </c>
      <c r="BF15" s="17">
        <v>0</v>
      </c>
      <c r="BG15" s="17">
        <v>1</v>
      </c>
      <c r="BH15" s="17">
        <v>1</v>
      </c>
      <c r="BI15" s="17">
        <v>1</v>
      </c>
      <c r="BJ15" s="105">
        <f t="shared" si="3"/>
        <v>23</v>
      </c>
      <c r="BK15" s="102">
        <f t="shared" si="4"/>
        <v>0.39655172413793105</v>
      </c>
      <c r="BL15" s="103">
        <f t="shared" si="5"/>
        <v>11</v>
      </c>
      <c r="BM15" s="57">
        <f t="shared" si="6"/>
        <v>0.5</v>
      </c>
      <c r="BN15" s="101">
        <f t="shared" si="7"/>
        <v>3</v>
      </c>
      <c r="BO15" s="59">
        <f t="shared" si="8"/>
        <v>0.2727272727272727</v>
      </c>
      <c r="BP15" s="101">
        <f t="shared" si="9"/>
        <v>3</v>
      </c>
      <c r="BQ15" s="59">
        <f t="shared" si="10"/>
        <v>0.23076923076923078</v>
      </c>
      <c r="BR15" s="101">
        <f t="shared" si="11"/>
        <v>2</v>
      </c>
      <c r="BS15" s="59">
        <f t="shared" si="12"/>
        <v>0.3333333333333333</v>
      </c>
      <c r="BT15" s="101">
        <f t="shared" si="13"/>
        <v>3</v>
      </c>
      <c r="BU15" s="59">
        <f t="shared" si="14"/>
        <v>0.5</v>
      </c>
      <c r="BV15" s="101">
        <f t="shared" si="15"/>
        <v>3</v>
      </c>
      <c r="BW15" s="107">
        <f t="shared" si="18"/>
        <v>0.6</v>
      </c>
      <c r="BX15" s="101">
        <f t="shared" si="16"/>
        <v>4</v>
      </c>
      <c r="BY15" s="109">
        <f aca="true" t="shared" si="19" ref="BY15:BY32">BX15/5</f>
        <v>0.8</v>
      </c>
      <c r="BZ15" s="101">
        <f t="shared" si="17"/>
        <v>2</v>
      </c>
      <c r="CA15" s="59">
        <f t="shared" si="2"/>
        <v>0.25</v>
      </c>
      <c r="CB15" s="71"/>
      <c r="CC15" s="71"/>
      <c r="CD15" s="71"/>
      <c r="CE15" s="71"/>
      <c r="CF15" s="71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</row>
    <row r="16" spans="1:177" ht="13.5" thickBot="1">
      <c r="A16" s="10">
        <v>13</v>
      </c>
      <c r="B16" s="11" t="s">
        <v>51</v>
      </c>
      <c r="C16" s="12"/>
      <c r="D16" s="16">
        <v>0</v>
      </c>
      <c r="E16" s="17">
        <v>1</v>
      </c>
      <c r="F16" s="17">
        <v>0</v>
      </c>
      <c r="G16" s="17">
        <v>0</v>
      </c>
      <c r="H16" s="17">
        <v>1</v>
      </c>
      <c r="I16" s="17">
        <v>1</v>
      </c>
      <c r="J16" s="17">
        <v>1</v>
      </c>
      <c r="K16" s="17">
        <v>1</v>
      </c>
      <c r="L16" s="17">
        <v>0</v>
      </c>
      <c r="M16" s="17">
        <v>0</v>
      </c>
      <c r="N16" s="17">
        <v>1</v>
      </c>
      <c r="O16" s="17">
        <v>1</v>
      </c>
      <c r="P16" s="17">
        <v>0</v>
      </c>
      <c r="Q16" s="17">
        <v>0</v>
      </c>
      <c r="R16" s="17">
        <v>1</v>
      </c>
      <c r="S16" s="17">
        <v>1</v>
      </c>
      <c r="T16" s="17">
        <v>1</v>
      </c>
      <c r="U16" s="16">
        <v>0</v>
      </c>
      <c r="V16" s="17">
        <v>1</v>
      </c>
      <c r="W16" s="17">
        <v>0</v>
      </c>
      <c r="X16" s="17">
        <v>1</v>
      </c>
      <c r="Y16" s="17">
        <v>0</v>
      </c>
      <c r="Z16" s="17">
        <v>0</v>
      </c>
      <c r="AA16" s="17">
        <v>0</v>
      </c>
      <c r="AB16" s="17">
        <v>1</v>
      </c>
      <c r="AC16" s="17">
        <v>1</v>
      </c>
      <c r="AD16" s="17">
        <v>1</v>
      </c>
      <c r="AE16" s="17">
        <v>0</v>
      </c>
      <c r="AF16" s="17">
        <v>0</v>
      </c>
      <c r="AG16" s="17">
        <v>1</v>
      </c>
      <c r="AH16" s="17">
        <v>1</v>
      </c>
      <c r="AI16" s="17">
        <v>0</v>
      </c>
      <c r="AJ16" s="17">
        <v>1</v>
      </c>
      <c r="AK16" s="17">
        <v>0</v>
      </c>
      <c r="AL16" s="17">
        <v>1</v>
      </c>
      <c r="AM16" s="17">
        <v>1</v>
      </c>
      <c r="AN16" s="17">
        <v>1</v>
      </c>
      <c r="AO16" s="17">
        <v>1</v>
      </c>
      <c r="AP16" s="17">
        <v>0</v>
      </c>
      <c r="AQ16" s="17">
        <v>1</v>
      </c>
      <c r="AR16" s="17">
        <v>0</v>
      </c>
      <c r="AS16" s="17">
        <v>0</v>
      </c>
      <c r="AT16" s="17">
        <v>0</v>
      </c>
      <c r="AU16" s="17">
        <v>1</v>
      </c>
      <c r="AV16" s="17">
        <v>1</v>
      </c>
      <c r="AW16" s="17">
        <v>0</v>
      </c>
      <c r="AX16" s="18">
        <v>1</v>
      </c>
      <c r="AY16" s="26">
        <v>1</v>
      </c>
      <c r="AZ16" s="16">
        <v>1</v>
      </c>
      <c r="BA16" s="17">
        <v>0</v>
      </c>
      <c r="BB16" s="17">
        <v>0</v>
      </c>
      <c r="BC16" s="17">
        <v>0</v>
      </c>
      <c r="BD16" s="17">
        <v>1</v>
      </c>
      <c r="BE16" s="17">
        <v>0</v>
      </c>
      <c r="BF16" s="17">
        <v>1</v>
      </c>
      <c r="BG16" s="17">
        <v>1</v>
      </c>
      <c r="BH16" s="17">
        <v>1</v>
      </c>
      <c r="BI16" s="17">
        <v>0</v>
      </c>
      <c r="BJ16" s="105">
        <f t="shared" si="3"/>
        <v>31</v>
      </c>
      <c r="BK16" s="102">
        <f t="shared" si="4"/>
        <v>0.5344827586206896</v>
      </c>
      <c r="BL16" s="103">
        <f t="shared" si="5"/>
        <v>13</v>
      </c>
      <c r="BM16" s="57">
        <f t="shared" si="6"/>
        <v>0.5909090909090909</v>
      </c>
      <c r="BN16" s="101">
        <f t="shared" si="7"/>
        <v>6</v>
      </c>
      <c r="BO16" s="59">
        <f t="shared" si="8"/>
        <v>0.5454545454545454</v>
      </c>
      <c r="BP16" s="101">
        <f t="shared" si="9"/>
        <v>5</v>
      </c>
      <c r="BQ16" s="59">
        <f t="shared" si="10"/>
        <v>0.38461538461538464</v>
      </c>
      <c r="BR16" s="101">
        <f t="shared" si="11"/>
        <v>5</v>
      </c>
      <c r="BS16" s="109">
        <f t="shared" si="12"/>
        <v>0.8333333333333334</v>
      </c>
      <c r="BT16" s="110">
        <f t="shared" si="13"/>
        <v>6</v>
      </c>
      <c r="BU16" s="109">
        <f t="shared" si="14"/>
        <v>1</v>
      </c>
      <c r="BV16" s="101">
        <f t="shared" si="15"/>
        <v>3</v>
      </c>
      <c r="BW16" s="107">
        <f t="shared" si="18"/>
        <v>0.6</v>
      </c>
      <c r="BX16" s="101">
        <f t="shared" si="16"/>
        <v>0</v>
      </c>
      <c r="BY16" s="59">
        <f t="shared" si="19"/>
        <v>0</v>
      </c>
      <c r="BZ16" s="101">
        <f t="shared" si="17"/>
        <v>4</v>
      </c>
      <c r="CA16" s="59">
        <f t="shared" si="2"/>
        <v>0.5</v>
      </c>
      <c r="CB16" s="71"/>
      <c r="CC16" s="71"/>
      <c r="CD16" s="71"/>
      <c r="CE16" s="71"/>
      <c r="CF16" s="71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</row>
    <row r="17" spans="1:177" ht="13.5" thickBot="1">
      <c r="A17" s="10">
        <v>14</v>
      </c>
      <c r="B17" s="11" t="s">
        <v>31</v>
      </c>
      <c r="C17" s="12"/>
      <c r="D17" s="16">
        <v>0</v>
      </c>
      <c r="E17" s="17">
        <v>0</v>
      </c>
      <c r="F17" s="17">
        <v>0</v>
      </c>
      <c r="G17" s="17">
        <v>0</v>
      </c>
      <c r="H17" s="17">
        <v>0</v>
      </c>
      <c r="I17" s="17">
        <v>1</v>
      </c>
      <c r="J17" s="17">
        <v>0</v>
      </c>
      <c r="K17" s="17">
        <v>0</v>
      </c>
      <c r="L17" s="17">
        <v>0</v>
      </c>
      <c r="M17" s="17">
        <v>0</v>
      </c>
      <c r="N17" s="17">
        <v>1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6">
        <v>0</v>
      </c>
      <c r="V17" s="17">
        <v>1</v>
      </c>
      <c r="W17" s="17">
        <v>0</v>
      </c>
      <c r="X17" s="17">
        <v>0</v>
      </c>
      <c r="Y17" s="17">
        <v>0</v>
      </c>
      <c r="Z17" s="17">
        <v>0</v>
      </c>
      <c r="AA17" s="17">
        <v>1</v>
      </c>
      <c r="AB17" s="17">
        <v>1</v>
      </c>
      <c r="AC17" s="17">
        <v>1</v>
      </c>
      <c r="AD17" s="17">
        <v>0</v>
      </c>
      <c r="AE17" s="17">
        <v>1</v>
      </c>
      <c r="AF17" s="17">
        <v>0</v>
      </c>
      <c r="AG17" s="17">
        <v>1</v>
      </c>
      <c r="AH17" s="17">
        <v>0</v>
      </c>
      <c r="AI17" s="17">
        <v>1</v>
      </c>
      <c r="AJ17" s="17">
        <v>0</v>
      </c>
      <c r="AK17" s="17">
        <v>0</v>
      </c>
      <c r="AL17" s="17">
        <v>1</v>
      </c>
      <c r="AM17" s="17">
        <v>0</v>
      </c>
      <c r="AN17" s="17">
        <v>0</v>
      </c>
      <c r="AO17" s="17">
        <v>1</v>
      </c>
      <c r="AP17" s="17">
        <v>1</v>
      </c>
      <c r="AQ17" s="17">
        <v>0</v>
      </c>
      <c r="AR17" s="17">
        <v>0</v>
      </c>
      <c r="AS17" s="17">
        <v>0</v>
      </c>
      <c r="AT17" s="17">
        <v>1</v>
      </c>
      <c r="AU17" s="17">
        <v>1</v>
      </c>
      <c r="AV17" s="17">
        <v>0</v>
      </c>
      <c r="AW17" s="17">
        <v>0</v>
      </c>
      <c r="AX17" s="18">
        <v>0</v>
      </c>
      <c r="AY17" s="26">
        <v>0</v>
      </c>
      <c r="AZ17" s="16">
        <v>0</v>
      </c>
      <c r="BA17" s="17">
        <v>0</v>
      </c>
      <c r="BB17" s="17">
        <v>0</v>
      </c>
      <c r="BC17" s="17">
        <v>0</v>
      </c>
      <c r="BD17" s="17">
        <v>0</v>
      </c>
      <c r="BE17" s="17">
        <v>0</v>
      </c>
      <c r="BF17" s="17">
        <v>0</v>
      </c>
      <c r="BG17" s="17">
        <v>0</v>
      </c>
      <c r="BH17" s="17">
        <v>0</v>
      </c>
      <c r="BI17" s="17">
        <v>0</v>
      </c>
      <c r="BJ17" s="105">
        <f t="shared" si="3"/>
        <v>9</v>
      </c>
      <c r="BK17" s="102">
        <f t="shared" si="4"/>
        <v>0.15517241379310345</v>
      </c>
      <c r="BL17" s="103">
        <f t="shared" si="5"/>
        <v>2</v>
      </c>
      <c r="BM17" s="57">
        <f t="shared" si="6"/>
        <v>0.09090909090909091</v>
      </c>
      <c r="BN17" s="101">
        <f t="shared" si="7"/>
        <v>2</v>
      </c>
      <c r="BO17" s="59">
        <f t="shared" si="8"/>
        <v>0.18181818181818182</v>
      </c>
      <c r="BP17" s="101">
        <f t="shared" si="9"/>
        <v>4</v>
      </c>
      <c r="BQ17" s="59">
        <f t="shared" si="10"/>
        <v>0.3076923076923077</v>
      </c>
      <c r="BR17" s="101">
        <f t="shared" si="11"/>
        <v>0</v>
      </c>
      <c r="BS17" s="59">
        <f t="shared" si="12"/>
        <v>0</v>
      </c>
      <c r="BT17" s="101">
        <f t="shared" si="13"/>
        <v>1</v>
      </c>
      <c r="BU17" s="59">
        <f t="shared" si="14"/>
        <v>0.16666666666666666</v>
      </c>
      <c r="BV17" s="101">
        <f t="shared" si="15"/>
        <v>1</v>
      </c>
      <c r="BW17" s="59">
        <f t="shared" si="18"/>
        <v>0.2</v>
      </c>
      <c r="BX17" s="101">
        <f t="shared" si="16"/>
        <v>1</v>
      </c>
      <c r="BY17" s="59">
        <f t="shared" si="19"/>
        <v>0.2</v>
      </c>
      <c r="BZ17" s="101">
        <f t="shared" si="17"/>
        <v>3</v>
      </c>
      <c r="CA17" s="59">
        <f t="shared" si="2"/>
        <v>0.375</v>
      </c>
      <c r="CB17" s="71"/>
      <c r="CC17" s="71"/>
      <c r="CD17" s="71"/>
      <c r="CE17" s="71"/>
      <c r="CF17" s="71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</row>
    <row r="18" spans="1:177" ht="13.5" thickBot="1">
      <c r="A18" s="10">
        <v>15</v>
      </c>
      <c r="B18" s="11" t="s">
        <v>130</v>
      </c>
      <c r="C18" s="12"/>
      <c r="D18" s="16">
        <v>0</v>
      </c>
      <c r="E18" s="17">
        <v>0</v>
      </c>
      <c r="F18" s="17">
        <v>0</v>
      </c>
      <c r="G18" s="17">
        <v>0</v>
      </c>
      <c r="H18" s="17">
        <v>1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1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6">
        <v>0</v>
      </c>
      <c r="V18" s="17">
        <v>0</v>
      </c>
      <c r="W18" s="17">
        <v>1</v>
      </c>
      <c r="X18" s="17">
        <v>0</v>
      </c>
      <c r="Y18" s="17">
        <v>0</v>
      </c>
      <c r="Z18" s="17">
        <v>0</v>
      </c>
      <c r="AA18" s="17">
        <v>1</v>
      </c>
      <c r="AB18" s="17">
        <v>0</v>
      </c>
      <c r="AC18" s="17">
        <v>0</v>
      </c>
      <c r="AD18" s="17">
        <v>0</v>
      </c>
      <c r="AE18" s="17">
        <v>1</v>
      </c>
      <c r="AF18" s="17">
        <v>0</v>
      </c>
      <c r="AG18" s="17">
        <v>1</v>
      </c>
      <c r="AH18" s="17">
        <v>1</v>
      </c>
      <c r="AI18" s="17">
        <v>0</v>
      </c>
      <c r="AJ18" s="17">
        <v>0</v>
      </c>
      <c r="AK18" s="17">
        <v>0</v>
      </c>
      <c r="AL18" s="17">
        <v>1</v>
      </c>
      <c r="AM18" s="17">
        <v>1</v>
      </c>
      <c r="AN18" s="17">
        <v>0</v>
      </c>
      <c r="AO18" s="17">
        <v>1</v>
      </c>
      <c r="AP18" s="17">
        <v>1</v>
      </c>
      <c r="AQ18" s="17">
        <v>0</v>
      </c>
      <c r="AR18" s="17">
        <v>0</v>
      </c>
      <c r="AS18" s="17">
        <v>1</v>
      </c>
      <c r="AT18" s="17">
        <v>1</v>
      </c>
      <c r="AU18" s="17">
        <v>0</v>
      </c>
      <c r="AV18" s="17">
        <v>0</v>
      </c>
      <c r="AW18" s="17">
        <v>0</v>
      </c>
      <c r="AX18" s="18">
        <v>0</v>
      </c>
      <c r="AY18" s="26">
        <v>1</v>
      </c>
      <c r="AZ18" s="16">
        <v>0</v>
      </c>
      <c r="BA18" s="17">
        <v>0</v>
      </c>
      <c r="BB18" s="17">
        <v>0</v>
      </c>
      <c r="BC18" s="17">
        <v>0</v>
      </c>
      <c r="BD18" s="17">
        <v>0</v>
      </c>
      <c r="BE18" s="17">
        <v>0</v>
      </c>
      <c r="BF18" s="17">
        <v>0</v>
      </c>
      <c r="BG18" s="17">
        <v>0</v>
      </c>
      <c r="BH18" s="17">
        <v>0</v>
      </c>
      <c r="BI18" s="17">
        <v>0</v>
      </c>
      <c r="BJ18" s="105">
        <f t="shared" si="3"/>
        <v>9</v>
      </c>
      <c r="BK18" s="102">
        <f t="shared" si="4"/>
        <v>0.15517241379310345</v>
      </c>
      <c r="BL18" s="103">
        <f t="shared" si="5"/>
        <v>2</v>
      </c>
      <c r="BM18" s="57">
        <f t="shared" si="6"/>
        <v>0.09090909090909091</v>
      </c>
      <c r="BN18" s="101">
        <f t="shared" si="7"/>
        <v>3</v>
      </c>
      <c r="BO18" s="59">
        <f t="shared" si="8"/>
        <v>0.2727272727272727</v>
      </c>
      <c r="BP18" s="101">
        <f t="shared" si="9"/>
        <v>2</v>
      </c>
      <c r="BQ18" s="59">
        <f t="shared" si="10"/>
        <v>0.15384615384615385</v>
      </c>
      <c r="BR18" s="101">
        <f t="shared" si="11"/>
        <v>1</v>
      </c>
      <c r="BS18" s="59">
        <f t="shared" si="12"/>
        <v>0.16666666666666666</v>
      </c>
      <c r="BT18" s="101">
        <f t="shared" si="13"/>
        <v>0</v>
      </c>
      <c r="BU18" s="59">
        <f t="shared" si="14"/>
        <v>0</v>
      </c>
      <c r="BV18" s="101">
        <f t="shared" si="15"/>
        <v>1</v>
      </c>
      <c r="BW18" s="59">
        <f t="shared" si="18"/>
        <v>0.2</v>
      </c>
      <c r="BX18" s="101">
        <f t="shared" si="16"/>
        <v>1</v>
      </c>
      <c r="BY18" s="59">
        <f t="shared" si="19"/>
        <v>0.2</v>
      </c>
      <c r="BZ18" s="101">
        <f t="shared" si="17"/>
        <v>2</v>
      </c>
      <c r="CA18" s="59">
        <f t="shared" si="2"/>
        <v>0.25</v>
      </c>
      <c r="CB18" s="71"/>
      <c r="CC18" s="71"/>
      <c r="CD18" s="71"/>
      <c r="CE18" s="71"/>
      <c r="CF18" s="71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</row>
    <row r="19" spans="1:177" ht="13.5" thickBot="1">
      <c r="A19" s="10">
        <v>16</v>
      </c>
      <c r="B19" s="11" t="s">
        <v>34</v>
      </c>
      <c r="C19" s="12"/>
      <c r="D19" s="16">
        <v>0</v>
      </c>
      <c r="E19" s="17">
        <v>0</v>
      </c>
      <c r="F19" s="17">
        <v>0</v>
      </c>
      <c r="G19" s="17">
        <v>0</v>
      </c>
      <c r="H19" s="17">
        <v>0</v>
      </c>
      <c r="I19" s="17">
        <v>1</v>
      </c>
      <c r="J19" s="17">
        <v>0</v>
      </c>
      <c r="K19" s="17">
        <v>1</v>
      </c>
      <c r="L19" s="17">
        <v>0</v>
      </c>
      <c r="M19" s="17">
        <v>1</v>
      </c>
      <c r="N19" s="17">
        <v>1</v>
      </c>
      <c r="O19" s="17">
        <v>1</v>
      </c>
      <c r="P19" s="17">
        <v>1</v>
      </c>
      <c r="Q19" s="17">
        <v>0</v>
      </c>
      <c r="R19" s="17">
        <v>1</v>
      </c>
      <c r="S19" s="17">
        <v>0</v>
      </c>
      <c r="T19" s="17">
        <v>1</v>
      </c>
      <c r="U19" s="16">
        <v>0</v>
      </c>
      <c r="V19" s="17">
        <v>1</v>
      </c>
      <c r="W19" s="17">
        <v>0</v>
      </c>
      <c r="X19" s="17">
        <v>0</v>
      </c>
      <c r="Y19" s="17">
        <v>1</v>
      </c>
      <c r="Z19" s="17">
        <v>0</v>
      </c>
      <c r="AA19" s="17">
        <v>0</v>
      </c>
      <c r="AB19" s="17">
        <v>1</v>
      </c>
      <c r="AC19" s="17">
        <v>1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7">
        <v>1</v>
      </c>
      <c r="AJ19" s="17">
        <v>1</v>
      </c>
      <c r="AK19" s="17">
        <v>0</v>
      </c>
      <c r="AL19" s="17">
        <v>0</v>
      </c>
      <c r="AM19" s="17">
        <v>0</v>
      </c>
      <c r="AN19" s="17">
        <v>0</v>
      </c>
      <c r="AO19" s="17">
        <v>1</v>
      </c>
      <c r="AP19" s="17">
        <v>1</v>
      </c>
      <c r="AQ19" s="17">
        <v>0</v>
      </c>
      <c r="AR19" s="17">
        <v>1</v>
      </c>
      <c r="AS19" s="17">
        <v>1</v>
      </c>
      <c r="AT19" s="17">
        <v>0</v>
      </c>
      <c r="AU19" s="17">
        <v>1</v>
      </c>
      <c r="AV19" s="17">
        <v>1</v>
      </c>
      <c r="AW19" s="17">
        <v>1</v>
      </c>
      <c r="AX19" s="18">
        <v>0</v>
      </c>
      <c r="AY19" s="26">
        <v>1</v>
      </c>
      <c r="AZ19" s="16">
        <v>1</v>
      </c>
      <c r="BA19" s="17">
        <v>0</v>
      </c>
      <c r="BB19" s="17">
        <v>0</v>
      </c>
      <c r="BC19" s="17">
        <v>0</v>
      </c>
      <c r="BD19" s="17">
        <v>0</v>
      </c>
      <c r="BE19" s="17">
        <v>1</v>
      </c>
      <c r="BF19" s="17">
        <v>0</v>
      </c>
      <c r="BG19" s="17">
        <v>0</v>
      </c>
      <c r="BH19" s="17">
        <v>0</v>
      </c>
      <c r="BI19" s="17">
        <v>0</v>
      </c>
      <c r="BJ19" s="105">
        <f t="shared" si="3"/>
        <v>23</v>
      </c>
      <c r="BK19" s="102">
        <f t="shared" si="4"/>
        <v>0.39655172413793105</v>
      </c>
      <c r="BL19" s="103">
        <f t="shared" si="5"/>
        <v>6</v>
      </c>
      <c r="BM19" s="57">
        <f t="shared" si="6"/>
        <v>0.2727272727272727</v>
      </c>
      <c r="BN19" s="101">
        <f t="shared" si="7"/>
        <v>8</v>
      </c>
      <c r="BO19" s="59">
        <f t="shared" si="8"/>
        <v>0.7272727272727273</v>
      </c>
      <c r="BP19" s="101">
        <f t="shared" si="9"/>
        <v>6</v>
      </c>
      <c r="BQ19" s="59">
        <f t="shared" si="10"/>
        <v>0.46153846153846156</v>
      </c>
      <c r="BR19" s="101">
        <f t="shared" si="11"/>
        <v>1</v>
      </c>
      <c r="BS19" s="59">
        <f t="shared" si="12"/>
        <v>0.16666666666666666</v>
      </c>
      <c r="BT19" s="101">
        <f t="shared" si="13"/>
        <v>2</v>
      </c>
      <c r="BU19" s="59">
        <f t="shared" si="14"/>
        <v>0.3333333333333333</v>
      </c>
      <c r="BV19" s="101">
        <f t="shared" si="15"/>
        <v>3</v>
      </c>
      <c r="BW19" s="107">
        <f t="shared" si="18"/>
        <v>0.6</v>
      </c>
      <c r="BX19" s="101">
        <f t="shared" si="16"/>
        <v>0</v>
      </c>
      <c r="BY19" s="59">
        <f t="shared" si="19"/>
        <v>0</v>
      </c>
      <c r="BZ19" s="101">
        <f t="shared" si="17"/>
        <v>3</v>
      </c>
      <c r="CA19" s="59">
        <f aca="true" t="shared" si="20" ref="CA19:CA32">BZ19/8</f>
        <v>0.375</v>
      </c>
      <c r="CB19" s="71"/>
      <c r="CC19" s="71"/>
      <c r="CD19" s="71"/>
      <c r="CE19" s="71"/>
      <c r="CF19" s="71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</row>
    <row r="20" spans="1:177" ht="13.5" thickBot="1">
      <c r="A20" s="10">
        <v>17</v>
      </c>
      <c r="B20" s="11" t="s">
        <v>47</v>
      </c>
      <c r="C20" s="12"/>
      <c r="D20" s="16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1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6">
        <v>0</v>
      </c>
      <c r="V20" s="17">
        <v>0</v>
      </c>
      <c r="W20" s="17">
        <v>0</v>
      </c>
      <c r="X20" s="17">
        <v>0</v>
      </c>
      <c r="Y20" s="17">
        <v>1</v>
      </c>
      <c r="Z20" s="17">
        <v>0</v>
      </c>
      <c r="AA20" s="17">
        <v>1</v>
      </c>
      <c r="AB20" s="17">
        <v>1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1</v>
      </c>
      <c r="AK20" s="17">
        <v>0</v>
      </c>
      <c r="AL20" s="17">
        <v>1</v>
      </c>
      <c r="AM20" s="17">
        <v>0</v>
      </c>
      <c r="AN20" s="17">
        <v>0</v>
      </c>
      <c r="AO20" s="17">
        <v>1</v>
      </c>
      <c r="AP20" s="17">
        <v>1</v>
      </c>
      <c r="AQ20" s="17">
        <v>0</v>
      </c>
      <c r="AR20" s="17">
        <v>0</v>
      </c>
      <c r="AS20" s="17">
        <v>0</v>
      </c>
      <c r="AT20" s="17">
        <v>1</v>
      </c>
      <c r="AU20" s="17">
        <v>1</v>
      </c>
      <c r="AV20" s="17">
        <v>0</v>
      </c>
      <c r="AW20" s="17">
        <v>0</v>
      </c>
      <c r="AX20" s="18">
        <v>0</v>
      </c>
      <c r="AY20" s="26">
        <v>0</v>
      </c>
      <c r="AZ20" s="16">
        <v>0</v>
      </c>
      <c r="BA20" s="17">
        <v>0</v>
      </c>
      <c r="BB20" s="17">
        <v>0</v>
      </c>
      <c r="BC20" s="17">
        <v>0</v>
      </c>
      <c r="BD20" s="17">
        <v>0</v>
      </c>
      <c r="BE20" s="17">
        <v>0</v>
      </c>
      <c r="BF20" s="17">
        <v>0</v>
      </c>
      <c r="BG20" s="17">
        <v>0</v>
      </c>
      <c r="BH20" s="17">
        <v>0</v>
      </c>
      <c r="BI20" s="17">
        <v>0</v>
      </c>
      <c r="BJ20" s="105">
        <f t="shared" si="3"/>
        <v>7</v>
      </c>
      <c r="BK20" s="102">
        <f t="shared" si="4"/>
        <v>0.1206896551724138</v>
      </c>
      <c r="BL20" s="103">
        <f t="shared" si="5"/>
        <v>1</v>
      </c>
      <c r="BM20" s="57">
        <f t="shared" si="6"/>
        <v>0.045454545454545456</v>
      </c>
      <c r="BN20" s="101">
        <f t="shared" si="7"/>
        <v>4</v>
      </c>
      <c r="BO20" s="59">
        <f t="shared" si="8"/>
        <v>0.36363636363636365</v>
      </c>
      <c r="BP20" s="101">
        <f t="shared" si="9"/>
        <v>2</v>
      </c>
      <c r="BQ20" s="59">
        <f t="shared" si="10"/>
        <v>0.15384615384615385</v>
      </c>
      <c r="BR20" s="101">
        <f t="shared" si="11"/>
        <v>0</v>
      </c>
      <c r="BS20" s="59">
        <f t="shared" si="12"/>
        <v>0</v>
      </c>
      <c r="BT20" s="101">
        <f t="shared" si="13"/>
        <v>1</v>
      </c>
      <c r="BU20" s="59">
        <f t="shared" si="14"/>
        <v>0.16666666666666666</v>
      </c>
      <c r="BV20" s="101">
        <f t="shared" si="15"/>
        <v>0</v>
      </c>
      <c r="BW20" s="59">
        <f t="shared" si="18"/>
        <v>0</v>
      </c>
      <c r="BX20" s="101">
        <f t="shared" si="16"/>
        <v>0</v>
      </c>
      <c r="BY20" s="59">
        <f t="shared" si="19"/>
        <v>0</v>
      </c>
      <c r="BZ20" s="101">
        <f t="shared" si="17"/>
        <v>2</v>
      </c>
      <c r="CA20" s="59">
        <f t="shared" si="20"/>
        <v>0.25</v>
      </c>
      <c r="CB20" s="71"/>
      <c r="CC20" s="71"/>
      <c r="CD20" s="71"/>
      <c r="CE20" s="71"/>
      <c r="CF20" s="71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</row>
    <row r="21" spans="1:177" ht="13.5" thickBot="1">
      <c r="A21" s="10">
        <v>18</v>
      </c>
      <c r="B21" s="11" t="s">
        <v>36</v>
      </c>
      <c r="C21" s="12"/>
      <c r="D21" s="16">
        <v>0</v>
      </c>
      <c r="E21" s="17">
        <v>1</v>
      </c>
      <c r="F21" s="17">
        <v>0</v>
      </c>
      <c r="G21" s="17">
        <v>0</v>
      </c>
      <c r="H21" s="17">
        <v>1</v>
      </c>
      <c r="I21" s="17">
        <v>1</v>
      </c>
      <c r="J21" s="17">
        <v>0</v>
      </c>
      <c r="K21" s="17">
        <v>1</v>
      </c>
      <c r="L21" s="17">
        <v>0</v>
      </c>
      <c r="M21" s="17">
        <v>0</v>
      </c>
      <c r="N21" s="17">
        <v>1</v>
      </c>
      <c r="O21" s="17">
        <v>0</v>
      </c>
      <c r="P21" s="17">
        <v>0</v>
      </c>
      <c r="Q21" s="17">
        <v>0</v>
      </c>
      <c r="R21" s="17">
        <v>1</v>
      </c>
      <c r="S21" s="17">
        <v>0</v>
      </c>
      <c r="T21" s="17">
        <v>1</v>
      </c>
      <c r="U21" s="16">
        <v>0</v>
      </c>
      <c r="V21" s="17">
        <v>0</v>
      </c>
      <c r="W21" s="17">
        <v>1</v>
      </c>
      <c r="X21" s="17">
        <v>1</v>
      </c>
      <c r="Y21" s="17">
        <v>1</v>
      </c>
      <c r="Z21" s="17">
        <v>0</v>
      </c>
      <c r="AA21" s="17">
        <v>1</v>
      </c>
      <c r="AB21" s="17">
        <v>1</v>
      </c>
      <c r="AC21" s="17">
        <v>1</v>
      </c>
      <c r="AD21" s="17">
        <v>1</v>
      </c>
      <c r="AE21" s="17">
        <v>1</v>
      </c>
      <c r="AF21" s="17">
        <v>0</v>
      </c>
      <c r="AG21" s="17">
        <v>1</v>
      </c>
      <c r="AH21" s="17">
        <v>1</v>
      </c>
      <c r="AI21" s="17">
        <v>1</v>
      </c>
      <c r="AJ21" s="17">
        <v>0</v>
      </c>
      <c r="AK21" s="17">
        <v>0</v>
      </c>
      <c r="AL21" s="17">
        <v>1</v>
      </c>
      <c r="AM21" s="17">
        <v>0</v>
      </c>
      <c r="AN21" s="17">
        <v>1</v>
      </c>
      <c r="AO21" s="17">
        <v>1</v>
      </c>
      <c r="AP21" s="17">
        <v>1</v>
      </c>
      <c r="AQ21" s="17">
        <v>1</v>
      </c>
      <c r="AR21" s="17">
        <v>0</v>
      </c>
      <c r="AS21" s="17">
        <v>0</v>
      </c>
      <c r="AT21" s="17">
        <v>1</v>
      </c>
      <c r="AU21" s="17">
        <v>1</v>
      </c>
      <c r="AV21" s="17">
        <v>0</v>
      </c>
      <c r="AW21" s="17">
        <v>0</v>
      </c>
      <c r="AX21" s="18">
        <v>1</v>
      </c>
      <c r="AY21" s="26">
        <v>1</v>
      </c>
      <c r="AZ21" s="16">
        <v>1</v>
      </c>
      <c r="BA21" s="17">
        <v>0</v>
      </c>
      <c r="BB21" s="17">
        <v>0</v>
      </c>
      <c r="BC21" s="17">
        <v>0</v>
      </c>
      <c r="BD21" s="17">
        <v>0</v>
      </c>
      <c r="BE21" s="17">
        <v>0</v>
      </c>
      <c r="BF21" s="17">
        <v>0</v>
      </c>
      <c r="BG21" s="17">
        <v>0</v>
      </c>
      <c r="BH21" s="17">
        <v>0</v>
      </c>
      <c r="BI21" s="17">
        <v>0</v>
      </c>
      <c r="BJ21" s="105">
        <f t="shared" si="3"/>
        <v>19</v>
      </c>
      <c r="BK21" s="102">
        <f t="shared" si="4"/>
        <v>0.3275862068965517</v>
      </c>
      <c r="BL21" s="103">
        <f t="shared" si="5"/>
        <v>7</v>
      </c>
      <c r="BM21" s="57">
        <f t="shared" si="6"/>
        <v>0.3181818181818182</v>
      </c>
      <c r="BN21" s="101">
        <f t="shared" si="7"/>
        <v>3</v>
      </c>
      <c r="BO21" s="59">
        <f t="shared" si="8"/>
        <v>0.2727272727272727</v>
      </c>
      <c r="BP21" s="101">
        <f t="shared" si="9"/>
        <v>4</v>
      </c>
      <c r="BQ21" s="59">
        <f t="shared" si="10"/>
        <v>0.3076923076923077</v>
      </c>
      <c r="BR21" s="101">
        <f t="shared" si="11"/>
        <v>4</v>
      </c>
      <c r="BS21" s="107">
        <f t="shared" si="12"/>
        <v>0.6666666666666666</v>
      </c>
      <c r="BT21" s="101">
        <f t="shared" si="13"/>
        <v>3</v>
      </c>
      <c r="BU21" s="59">
        <f t="shared" si="14"/>
        <v>0.5</v>
      </c>
      <c r="BV21" s="101">
        <f t="shared" si="15"/>
        <v>2</v>
      </c>
      <c r="BW21" s="59">
        <f t="shared" si="18"/>
        <v>0.4</v>
      </c>
      <c r="BX21" s="101">
        <f t="shared" si="16"/>
        <v>1</v>
      </c>
      <c r="BY21" s="59">
        <f t="shared" si="19"/>
        <v>0.2</v>
      </c>
      <c r="BZ21" s="101">
        <f t="shared" si="17"/>
        <v>5</v>
      </c>
      <c r="CA21" s="59">
        <f t="shared" si="20"/>
        <v>0.625</v>
      </c>
      <c r="CB21" s="71"/>
      <c r="CC21" s="71"/>
      <c r="CD21" s="71"/>
      <c r="CE21" s="71"/>
      <c r="CF21" s="71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</row>
    <row r="22" spans="1:177" ht="13.5" thickBot="1">
      <c r="A22" s="10">
        <v>19</v>
      </c>
      <c r="B22" s="11" t="s">
        <v>78</v>
      </c>
      <c r="C22" s="12"/>
      <c r="D22" s="16">
        <v>0</v>
      </c>
      <c r="E22" s="17">
        <v>0</v>
      </c>
      <c r="F22" s="17">
        <v>0</v>
      </c>
      <c r="G22" s="17">
        <v>1</v>
      </c>
      <c r="H22" s="17">
        <v>0</v>
      </c>
      <c r="I22" s="17">
        <v>1</v>
      </c>
      <c r="J22" s="17">
        <v>0</v>
      </c>
      <c r="K22" s="17">
        <v>1</v>
      </c>
      <c r="L22" s="17">
        <v>0</v>
      </c>
      <c r="M22" s="17">
        <v>0</v>
      </c>
      <c r="N22" s="17">
        <v>0</v>
      </c>
      <c r="O22" s="17">
        <v>1</v>
      </c>
      <c r="P22" s="17">
        <v>0</v>
      </c>
      <c r="Q22" s="17">
        <v>0</v>
      </c>
      <c r="R22" s="17">
        <v>0</v>
      </c>
      <c r="S22" s="17">
        <v>0</v>
      </c>
      <c r="T22" s="17">
        <v>1</v>
      </c>
      <c r="U22" s="16">
        <v>0</v>
      </c>
      <c r="V22" s="17">
        <v>0</v>
      </c>
      <c r="W22" s="17">
        <v>0</v>
      </c>
      <c r="X22" s="17">
        <v>1</v>
      </c>
      <c r="Y22" s="17">
        <v>1</v>
      </c>
      <c r="Z22" s="17">
        <v>1</v>
      </c>
      <c r="AA22" s="17">
        <v>1</v>
      </c>
      <c r="AB22" s="17">
        <v>1</v>
      </c>
      <c r="AC22" s="17">
        <v>1</v>
      </c>
      <c r="AD22" s="17">
        <v>0</v>
      </c>
      <c r="AE22" s="17">
        <v>0</v>
      </c>
      <c r="AF22" s="17">
        <v>0</v>
      </c>
      <c r="AG22" s="17">
        <v>1</v>
      </c>
      <c r="AH22" s="17">
        <v>0</v>
      </c>
      <c r="AI22" s="17">
        <v>1</v>
      </c>
      <c r="AJ22" s="17">
        <v>0</v>
      </c>
      <c r="AK22" s="17">
        <v>0</v>
      </c>
      <c r="AL22" s="17">
        <v>1</v>
      </c>
      <c r="AM22" s="17">
        <v>1</v>
      </c>
      <c r="AN22" s="17">
        <v>0</v>
      </c>
      <c r="AO22" s="17">
        <v>1</v>
      </c>
      <c r="AP22" s="17">
        <v>1</v>
      </c>
      <c r="AQ22" s="17">
        <v>0</v>
      </c>
      <c r="AR22" s="17">
        <v>0</v>
      </c>
      <c r="AS22" s="17">
        <v>0</v>
      </c>
      <c r="AT22" s="17">
        <v>1</v>
      </c>
      <c r="AU22" s="17">
        <v>1</v>
      </c>
      <c r="AV22" s="17">
        <v>0</v>
      </c>
      <c r="AW22" s="17">
        <v>1</v>
      </c>
      <c r="AX22" s="18">
        <v>0</v>
      </c>
      <c r="AY22" s="26">
        <v>1</v>
      </c>
      <c r="AZ22" s="16">
        <v>0</v>
      </c>
      <c r="BA22" s="17">
        <v>1</v>
      </c>
      <c r="BB22" s="17">
        <v>0</v>
      </c>
      <c r="BC22" s="17">
        <v>0</v>
      </c>
      <c r="BD22" s="17">
        <v>0</v>
      </c>
      <c r="BE22" s="17">
        <v>0</v>
      </c>
      <c r="BF22" s="17">
        <v>0</v>
      </c>
      <c r="BG22" s="17">
        <v>0</v>
      </c>
      <c r="BH22" s="17">
        <v>0</v>
      </c>
      <c r="BI22" s="17">
        <v>0</v>
      </c>
      <c r="BJ22" s="105">
        <f t="shared" si="3"/>
        <v>15</v>
      </c>
      <c r="BK22" s="102">
        <f t="shared" si="4"/>
        <v>0.25862068965517243</v>
      </c>
      <c r="BL22" s="103">
        <f t="shared" si="5"/>
        <v>8</v>
      </c>
      <c r="BM22" s="57">
        <f t="shared" si="6"/>
        <v>0.36363636363636365</v>
      </c>
      <c r="BN22" s="101">
        <f t="shared" si="7"/>
        <v>1</v>
      </c>
      <c r="BO22" s="59">
        <f t="shared" si="8"/>
        <v>0.09090909090909091</v>
      </c>
      <c r="BP22" s="101">
        <f t="shared" si="9"/>
        <v>5</v>
      </c>
      <c r="BQ22" s="59">
        <f t="shared" si="10"/>
        <v>0.38461538461538464</v>
      </c>
      <c r="BR22" s="101">
        <f t="shared" si="11"/>
        <v>0</v>
      </c>
      <c r="BS22" s="59">
        <f t="shared" si="12"/>
        <v>0</v>
      </c>
      <c r="BT22" s="101">
        <f t="shared" si="13"/>
        <v>3</v>
      </c>
      <c r="BU22" s="59">
        <f t="shared" si="14"/>
        <v>0.5</v>
      </c>
      <c r="BV22" s="101">
        <f t="shared" si="15"/>
        <v>2</v>
      </c>
      <c r="BW22" s="59">
        <f t="shared" si="18"/>
        <v>0.4</v>
      </c>
      <c r="BX22" s="101">
        <f t="shared" si="16"/>
        <v>1</v>
      </c>
      <c r="BY22" s="59">
        <f t="shared" si="19"/>
        <v>0.2</v>
      </c>
      <c r="BZ22" s="101">
        <f t="shared" si="17"/>
        <v>4</v>
      </c>
      <c r="CA22" s="59">
        <f t="shared" si="20"/>
        <v>0.5</v>
      </c>
      <c r="CB22" s="71"/>
      <c r="CC22" s="71"/>
      <c r="CD22" s="71"/>
      <c r="CE22" s="71"/>
      <c r="CF22" s="71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</row>
    <row r="23" spans="1:177" ht="13.5" thickBot="1">
      <c r="A23" s="10">
        <v>20</v>
      </c>
      <c r="B23" s="11" t="s">
        <v>35</v>
      </c>
      <c r="C23" s="12"/>
      <c r="D23" s="16">
        <v>1</v>
      </c>
      <c r="E23" s="17">
        <v>1</v>
      </c>
      <c r="F23" s="17">
        <v>0</v>
      </c>
      <c r="G23" s="17">
        <v>0</v>
      </c>
      <c r="H23" s="17">
        <v>1</v>
      </c>
      <c r="I23" s="17">
        <v>1</v>
      </c>
      <c r="J23" s="17">
        <v>0</v>
      </c>
      <c r="K23" s="17">
        <v>0</v>
      </c>
      <c r="L23" s="17">
        <v>0</v>
      </c>
      <c r="M23" s="17">
        <v>0</v>
      </c>
      <c r="N23" s="17">
        <v>1</v>
      </c>
      <c r="O23" s="17">
        <v>1</v>
      </c>
      <c r="P23" s="17">
        <v>0</v>
      </c>
      <c r="Q23" s="17">
        <v>0</v>
      </c>
      <c r="R23" s="17">
        <v>1</v>
      </c>
      <c r="S23" s="17">
        <v>0</v>
      </c>
      <c r="T23" s="17">
        <v>1</v>
      </c>
      <c r="U23" s="16">
        <v>0</v>
      </c>
      <c r="V23" s="17">
        <v>0</v>
      </c>
      <c r="W23" s="17">
        <v>0</v>
      </c>
      <c r="X23" s="17">
        <v>1</v>
      </c>
      <c r="Y23" s="17">
        <v>0</v>
      </c>
      <c r="Z23" s="17">
        <v>0</v>
      </c>
      <c r="AA23" s="17">
        <v>0</v>
      </c>
      <c r="AB23" s="17">
        <v>1</v>
      </c>
      <c r="AC23" s="17">
        <v>1</v>
      </c>
      <c r="AD23" s="17">
        <v>1</v>
      </c>
      <c r="AE23" s="17">
        <v>0</v>
      </c>
      <c r="AF23" s="17">
        <v>0</v>
      </c>
      <c r="AG23" s="17">
        <v>0</v>
      </c>
      <c r="AH23" s="17">
        <v>1</v>
      </c>
      <c r="AI23" s="17">
        <v>1</v>
      </c>
      <c r="AJ23" s="17">
        <v>0</v>
      </c>
      <c r="AK23" s="17">
        <v>1</v>
      </c>
      <c r="AL23" s="17">
        <v>1</v>
      </c>
      <c r="AM23" s="17">
        <v>0</v>
      </c>
      <c r="AN23" s="17">
        <v>0</v>
      </c>
      <c r="AO23" s="17">
        <v>1</v>
      </c>
      <c r="AP23" s="17">
        <v>1</v>
      </c>
      <c r="AQ23" s="17">
        <v>0</v>
      </c>
      <c r="AR23" s="17">
        <v>1</v>
      </c>
      <c r="AS23" s="17">
        <v>1</v>
      </c>
      <c r="AT23" s="17">
        <v>0</v>
      </c>
      <c r="AU23" s="17">
        <v>1</v>
      </c>
      <c r="AV23" s="17">
        <v>0</v>
      </c>
      <c r="AW23" s="17">
        <v>0</v>
      </c>
      <c r="AX23" s="18">
        <v>0</v>
      </c>
      <c r="AY23" s="26">
        <v>1</v>
      </c>
      <c r="AZ23" s="16">
        <v>0</v>
      </c>
      <c r="BA23" s="17">
        <v>0</v>
      </c>
      <c r="BB23" s="17">
        <v>0</v>
      </c>
      <c r="BC23" s="17">
        <v>0</v>
      </c>
      <c r="BD23" s="17">
        <v>0</v>
      </c>
      <c r="BE23" s="17">
        <v>1</v>
      </c>
      <c r="BF23" s="17">
        <v>1</v>
      </c>
      <c r="BG23" s="17">
        <v>0</v>
      </c>
      <c r="BH23" s="17">
        <v>0</v>
      </c>
      <c r="BI23" s="17">
        <v>0</v>
      </c>
      <c r="BJ23" s="105">
        <f t="shared" si="3"/>
        <v>23</v>
      </c>
      <c r="BK23" s="102">
        <f t="shared" si="4"/>
        <v>0.39655172413793105</v>
      </c>
      <c r="BL23" s="103">
        <f t="shared" si="5"/>
        <v>7</v>
      </c>
      <c r="BM23" s="57">
        <f t="shared" si="6"/>
        <v>0.3181818181818182</v>
      </c>
      <c r="BN23" s="101">
        <f t="shared" si="7"/>
        <v>7</v>
      </c>
      <c r="BO23" s="107">
        <f t="shared" si="8"/>
        <v>0.6363636363636364</v>
      </c>
      <c r="BP23" s="101">
        <f t="shared" si="9"/>
        <v>5</v>
      </c>
      <c r="BQ23" s="59">
        <f t="shared" si="10"/>
        <v>0.38461538461538464</v>
      </c>
      <c r="BR23" s="101">
        <f t="shared" si="11"/>
        <v>3</v>
      </c>
      <c r="BS23" s="59">
        <f t="shared" si="12"/>
        <v>0.5</v>
      </c>
      <c r="BT23" s="101">
        <f t="shared" si="13"/>
        <v>4</v>
      </c>
      <c r="BU23" s="107">
        <f t="shared" si="14"/>
        <v>0.6666666666666666</v>
      </c>
      <c r="BV23" s="101">
        <f t="shared" si="15"/>
        <v>2</v>
      </c>
      <c r="BW23" s="59">
        <f t="shared" si="18"/>
        <v>0.4</v>
      </c>
      <c r="BX23" s="101">
        <f t="shared" si="16"/>
        <v>0</v>
      </c>
      <c r="BY23" s="59">
        <f t="shared" si="19"/>
        <v>0</v>
      </c>
      <c r="BZ23" s="101">
        <f t="shared" si="17"/>
        <v>3</v>
      </c>
      <c r="CA23" s="59">
        <f t="shared" si="20"/>
        <v>0.375</v>
      </c>
      <c r="CB23" s="71"/>
      <c r="CC23" s="71"/>
      <c r="CD23" s="71"/>
      <c r="CE23" s="71"/>
      <c r="CF23" s="71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</row>
    <row r="24" spans="1:177" ht="13.5" thickBot="1">
      <c r="A24" s="10">
        <v>21</v>
      </c>
      <c r="B24" s="11" t="s">
        <v>41</v>
      </c>
      <c r="C24" s="12"/>
      <c r="D24" s="16">
        <v>0</v>
      </c>
      <c r="E24" s="17">
        <v>0</v>
      </c>
      <c r="F24" s="17">
        <v>0</v>
      </c>
      <c r="G24" s="17">
        <v>0</v>
      </c>
      <c r="H24" s="17">
        <v>1</v>
      </c>
      <c r="I24" s="17">
        <v>0</v>
      </c>
      <c r="J24" s="17">
        <v>0</v>
      </c>
      <c r="K24" s="17">
        <v>1</v>
      </c>
      <c r="L24" s="17">
        <v>0</v>
      </c>
      <c r="M24" s="17">
        <v>0</v>
      </c>
      <c r="N24" s="17">
        <v>1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6">
        <v>0</v>
      </c>
      <c r="V24" s="17">
        <v>0</v>
      </c>
      <c r="W24" s="17">
        <v>0</v>
      </c>
      <c r="X24" s="17">
        <v>0</v>
      </c>
      <c r="Y24" s="17">
        <v>1</v>
      </c>
      <c r="Z24" s="17">
        <v>0</v>
      </c>
      <c r="AA24" s="17">
        <v>1</v>
      </c>
      <c r="AB24" s="17">
        <v>1</v>
      </c>
      <c r="AC24" s="17">
        <v>0</v>
      </c>
      <c r="AD24" s="17">
        <v>0</v>
      </c>
      <c r="AE24" s="17">
        <v>0</v>
      </c>
      <c r="AF24" s="17">
        <v>0</v>
      </c>
      <c r="AG24" s="17">
        <v>1</v>
      </c>
      <c r="AH24" s="17">
        <v>0</v>
      </c>
      <c r="AI24" s="17">
        <v>0</v>
      </c>
      <c r="AJ24" s="17">
        <v>0</v>
      </c>
      <c r="AK24" s="17">
        <v>0</v>
      </c>
      <c r="AL24" s="17">
        <v>1</v>
      </c>
      <c r="AM24" s="17">
        <v>0</v>
      </c>
      <c r="AN24" s="17">
        <v>0</v>
      </c>
      <c r="AO24" s="17">
        <v>1</v>
      </c>
      <c r="AP24" s="17">
        <v>1</v>
      </c>
      <c r="AQ24" s="17">
        <v>0</v>
      </c>
      <c r="AR24" s="17">
        <v>0</v>
      </c>
      <c r="AS24" s="17">
        <v>0</v>
      </c>
      <c r="AT24" s="17">
        <v>1</v>
      </c>
      <c r="AU24" s="17">
        <v>1</v>
      </c>
      <c r="AV24" s="17">
        <v>0</v>
      </c>
      <c r="AW24" s="17">
        <v>0</v>
      </c>
      <c r="AX24" s="18">
        <v>0</v>
      </c>
      <c r="AY24" s="26">
        <v>0</v>
      </c>
      <c r="AZ24" s="16">
        <v>0</v>
      </c>
      <c r="BA24" s="16">
        <v>0</v>
      </c>
      <c r="BB24" s="16">
        <v>0</v>
      </c>
      <c r="BC24" s="16">
        <v>0</v>
      </c>
      <c r="BD24" s="16">
        <v>0</v>
      </c>
      <c r="BE24" s="16">
        <v>0</v>
      </c>
      <c r="BF24" s="16">
        <v>0</v>
      </c>
      <c r="BG24" s="16">
        <v>0</v>
      </c>
      <c r="BH24" s="16">
        <v>0</v>
      </c>
      <c r="BI24" s="16">
        <v>0</v>
      </c>
      <c r="BJ24" s="105">
        <f t="shared" si="3"/>
        <v>5</v>
      </c>
      <c r="BK24" s="102">
        <f t="shared" si="4"/>
        <v>0.08620689655172414</v>
      </c>
      <c r="BL24" s="103">
        <f t="shared" si="5"/>
        <v>0</v>
      </c>
      <c r="BM24" s="57">
        <f t="shared" si="6"/>
        <v>0</v>
      </c>
      <c r="BN24" s="101">
        <f t="shared" si="7"/>
        <v>3</v>
      </c>
      <c r="BO24" s="59">
        <f t="shared" si="8"/>
        <v>0.2727272727272727</v>
      </c>
      <c r="BP24" s="101">
        <f t="shared" si="9"/>
        <v>1</v>
      </c>
      <c r="BQ24" s="59">
        <f t="shared" si="10"/>
        <v>0.07692307692307693</v>
      </c>
      <c r="BR24" s="101">
        <f t="shared" si="11"/>
        <v>0</v>
      </c>
      <c r="BS24" s="59">
        <f t="shared" si="12"/>
        <v>0</v>
      </c>
      <c r="BT24" s="101">
        <f t="shared" si="13"/>
        <v>0</v>
      </c>
      <c r="BU24" s="59">
        <f t="shared" si="14"/>
        <v>0</v>
      </c>
      <c r="BV24" s="101">
        <f t="shared" si="15"/>
        <v>1</v>
      </c>
      <c r="BW24" s="59">
        <f t="shared" si="18"/>
        <v>0.2</v>
      </c>
      <c r="BX24" s="101">
        <f t="shared" si="16"/>
        <v>0</v>
      </c>
      <c r="BY24" s="59">
        <f t="shared" si="19"/>
        <v>0</v>
      </c>
      <c r="BZ24" s="101">
        <f t="shared" si="17"/>
        <v>1</v>
      </c>
      <c r="CA24" s="59">
        <f t="shared" si="20"/>
        <v>0.125</v>
      </c>
      <c r="CB24" s="71"/>
      <c r="CC24" s="71"/>
      <c r="CD24" s="71"/>
      <c r="CE24" s="71"/>
      <c r="CF24" s="71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</row>
    <row r="25" spans="1:177" ht="13.5" thickBot="1">
      <c r="A25" s="10">
        <v>22</v>
      </c>
      <c r="B25" s="11" t="s">
        <v>53</v>
      </c>
      <c r="C25" s="12"/>
      <c r="D25" s="16">
        <v>0</v>
      </c>
      <c r="E25" s="17">
        <v>1</v>
      </c>
      <c r="F25" s="17">
        <v>0</v>
      </c>
      <c r="G25" s="17">
        <v>0</v>
      </c>
      <c r="H25" s="17">
        <v>0</v>
      </c>
      <c r="I25" s="17">
        <v>1</v>
      </c>
      <c r="J25" s="17">
        <v>0</v>
      </c>
      <c r="K25" s="17">
        <v>0</v>
      </c>
      <c r="L25" s="17">
        <v>0</v>
      </c>
      <c r="M25" s="17">
        <v>0</v>
      </c>
      <c r="N25" s="17">
        <v>1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6">
        <v>0</v>
      </c>
      <c r="V25" s="17">
        <v>1</v>
      </c>
      <c r="W25" s="17">
        <v>1</v>
      </c>
      <c r="X25" s="17">
        <v>1</v>
      </c>
      <c r="Y25" s="17">
        <v>0</v>
      </c>
      <c r="Z25" s="17">
        <v>0</v>
      </c>
      <c r="AA25" s="17">
        <v>1</v>
      </c>
      <c r="AB25" s="17">
        <v>1</v>
      </c>
      <c r="AC25" s="17">
        <v>0</v>
      </c>
      <c r="AD25" s="17">
        <v>0</v>
      </c>
      <c r="AE25" s="17">
        <v>0</v>
      </c>
      <c r="AF25" s="17">
        <v>0</v>
      </c>
      <c r="AG25" s="17">
        <v>1</v>
      </c>
      <c r="AH25" s="17">
        <v>1</v>
      </c>
      <c r="AI25" s="17">
        <v>0</v>
      </c>
      <c r="AJ25" s="17">
        <v>0</v>
      </c>
      <c r="AK25" s="17">
        <v>0</v>
      </c>
      <c r="AL25" s="17">
        <v>1</v>
      </c>
      <c r="AM25" s="17">
        <v>0</v>
      </c>
      <c r="AN25" s="17">
        <v>1</v>
      </c>
      <c r="AO25" s="17">
        <v>1</v>
      </c>
      <c r="AP25" s="17">
        <v>1</v>
      </c>
      <c r="AQ25" s="17">
        <v>0</v>
      </c>
      <c r="AR25" s="17">
        <v>0</v>
      </c>
      <c r="AS25" s="17">
        <v>0</v>
      </c>
      <c r="AT25" s="17">
        <v>1</v>
      </c>
      <c r="AU25" s="17">
        <v>1</v>
      </c>
      <c r="AV25" s="17">
        <v>1</v>
      </c>
      <c r="AW25" s="17">
        <v>1</v>
      </c>
      <c r="AX25" s="18">
        <v>0</v>
      </c>
      <c r="AY25" s="26">
        <v>1</v>
      </c>
      <c r="AZ25" s="16">
        <v>0</v>
      </c>
      <c r="BA25" s="16">
        <v>0</v>
      </c>
      <c r="BB25" s="16">
        <v>0</v>
      </c>
      <c r="BC25" s="16">
        <v>0</v>
      </c>
      <c r="BD25" s="16">
        <v>1</v>
      </c>
      <c r="BE25" s="16">
        <v>0</v>
      </c>
      <c r="BF25" s="16">
        <v>1</v>
      </c>
      <c r="BG25" s="16">
        <v>0</v>
      </c>
      <c r="BH25" s="16">
        <v>0</v>
      </c>
      <c r="BI25" s="16">
        <v>0</v>
      </c>
      <c r="BJ25" s="105">
        <f t="shared" si="3"/>
        <v>14</v>
      </c>
      <c r="BK25" s="102">
        <f t="shared" si="4"/>
        <v>0.2413793103448276</v>
      </c>
      <c r="BL25" s="103">
        <f t="shared" si="5"/>
        <v>6</v>
      </c>
      <c r="BM25" s="57">
        <f t="shared" si="6"/>
        <v>0.2727272727272727</v>
      </c>
      <c r="BN25" s="101">
        <f t="shared" si="7"/>
        <v>1</v>
      </c>
      <c r="BO25" s="59">
        <f t="shared" si="8"/>
        <v>0.09090909090909091</v>
      </c>
      <c r="BP25" s="101">
        <f t="shared" si="9"/>
        <v>3</v>
      </c>
      <c r="BQ25" s="59">
        <f t="shared" si="10"/>
        <v>0.23076923076923078</v>
      </c>
      <c r="BR25" s="101">
        <f t="shared" si="11"/>
        <v>3</v>
      </c>
      <c r="BS25" s="59">
        <f t="shared" si="12"/>
        <v>0.5</v>
      </c>
      <c r="BT25" s="101">
        <f t="shared" si="13"/>
        <v>2</v>
      </c>
      <c r="BU25" s="59">
        <f t="shared" si="14"/>
        <v>0.3333333333333333</v>
      </c>
      <c r="BV25" s="101">
        <f t="shared" si="15"/>
        <v>1</v>
      </c>
      <c r="BW25" s="59">
        <f t="shared" si="18"/>
        <v>0.2</v>
      </c>
      <c r="BX25" s="101">
        <f t="shared" si="16"/>
        <v>0</v>
      </c>
      <c r="BY25" s="59">
        <f t="shared" si="19"/>
        <v>0</v>
      </c>
      <c r="BZ25" s="101">
        <f t="shared" si="17"/>
        <v>3</v>
      </c>
      <c r="CA25" s="59">
        <f t="shared" si="20"/>
        <v>0.375</v>
      </c>
      <c r="CB25" s="71"/>
      <c r="CC25" s="71"/>
      <c r="CD25" s="71"/>
      <c r="CE25" s="71"/>
      <c r="CF25" s="71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</row>
    <row r="26" spans="1:177" ht="13.5" thickBot="1">
      <c r="A26" s="10">
        <v>23</v>
      </c>
      <c r="B26" s="11" t="s">
        <v>54</v>
      </c>
      <c r="C26" s="12"/>
      <c r="D26" s="16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1</v>
      </c>
      <c r="L26" s="17">
        <v>0</v>
      </c>
      <c r="M26" s="17">
        <v>0</v>
      </c>
      <c r="N26" s="17">
        <v>1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6">
        <v>0</v>
      </c>
      <c r="V26" s="17">
        <v>0</v>
      </c>
      <c r="W26" s="17">
        <v>1</v>
      </c>
      <c r="X26" s="17">
        <v>1</v>
      </c>
      <c r="Y26" s="17">
        <v>1</v>
      </c>
      <c r="Z26" s="17">
        <v>0</v>
      </c>
      <c r="AA26" s="17">
        <v>1</v>
      </c>
      <c r="AB26" s="17">
        <v>1</v>
      </c>
      <c r="AC26" s="17">
        <v>0</v>
      </c>
      <c r="AD26" s="17">
        <v>0</v>
      </c>
      <c r="AE26" s="17">
        <v>0</v>
      </c>
      <c r="AF26" s="17">
        <v>0</v>
      </c>
      <c r="AG26" s="17">
        <v>1</v>
      </c>
      <c r="AH26" s="17">
        <v>0</v>
      </c>
      <c r="AI26" s="17">
        <v>0</v>
      </c>
      <c r="AJ26" s="17">
        <v>0</v>
      </c>
      <c r="AK26" s="17">
        <v>0</v>
      </c>
      <c r="AL26" s="17">
        <v>1</v>
      </c>
      <c r="AM26" s="17">
        <v>1</v>
      </c>
      <c r="AN26" s="17">
        <v>1</v>
      </c>
      <c r="AO26" s="17">
        <v>1</v>
      </c>
      <c r="AP26" s="17">
        <v>1</v>
      </c>
      <c r="AQ26" s="17">
        <v>0</v>
      </c>
      <c r="AR26" s="17">
        <v>0</v>
      </c>
      <c r="AS26" s="17">
        <v>0</v>
      </c>
      <c r="AT26" s="17">
        <v>1</v>
      </c>
      <c r="AU26" s="17">
        <v>1</v>
      </c>
      <c r="AV26" s="17">
        <v>0</v>
      </c>
      <c r="AW26" s="17">
        <v>0</v>
      </c>
      <c r="AX26" s="18">
        <v>0</v>
      </c>
      <c r="AY26" s="26">
        <v>0</v>
      </c>
      <c r="AZ26" s="16">
        <v>0</v>
      </c>
      <c r="BA26" s="16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0</v>
      </c>
      <c r="BG26" s="16">
        <v>0</v>
      </c>
      <c r="BH26" s="16">
        <v>0</v>
      </c>
      <c r="BI26" s="16">
        <v>0</v>
      </c>
      <c r="BJ26" s="105">
        <f t="shared" si="3"/>
        <v>4</v>
      </c>
      <c r="BK26" s="102">
        <f t="shared" si="4"/>
        <v>0.06896551724137931</v>
      </c>
      <c r="BL26" s="103">
        <f t="shared" si="5"/>
        <v>1</v>
      </c>
      <c r="BM26" s="57">
        <f t="shared" si="6"/>
        <v>0.045454545454545456</v>
      </c>
      <c r="BN26" s="101">
        <f t="shared" si="7"/>
        <v>0</v>
      </c>
      <c r="BO26" s="59">
        <f t="shared" si="8"/>
        <v>0</v>
      </c>
      <c r="BP26" s="101">
        <f t="shared" si="9"/>
        <v>1</v>
      </c>
      <c r="BQ26" s="59">
        <f t="shared" si="10"/>
        <v>0.07692307692307693</v>
      </c>
      <c r="BR26" s="101">
        <f t="shared" si="11"/>
        <v>1</v>
      </c>
      <c r="BS26" s="59">
        <f t="shared" si="12"/>
        <v>0.16666666666666666</v>
      </c>
      <c r="BT26" s="101">
        <f t="shared" si="13"/>
        <v>1</v>
      </c>
      <c r="BU26" s="59">
        <f t="shared" si="14"/>
        <v>0.16666666666666666</v>
      </c>
      <c r="BV26" s="101">
        <f t="shared" si="15"/>
        <v>1</v>
      </c>
      <c r="BW26" s="59">
        <f t="shared" si="18"/>
        <v>0.2</v>
      </c>
      <c r="BX26" s="101">
        <f t="shared" si="16"/>
        <v>0</v>
      </c>
      <c r="BY26" s="59">
        <f t="shared" si="19"/>
        <v>0</v>
      </c>
      <c r="BZ26" s="101">
        <f t="shared" si="17"/>
        <v>1</v>
      </c>
      <c r="CA26" s="59">
        <f t="shared" si="20"/>
        <v>0.125</v>
      </c>
      <c r="CB26" s="71"/>
      <c r="CC26" s="71"/>
      <c r="CD26" s="71"/>
      <c r="CE26" s="71"/>
      <c r="CF26" s="71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</row>
    <row r="27" spans="1:177" ht="13.5" thickBot="1">
      <c r="A27" s="10">
        <v>24</v>
      </c>
      <c r="B27" s="33" t="s">
        <v>37</v>
      </c>
      <c r="C27" s="34"/>
      <c r="D27" s="16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1</v>
      </c>
      <c r="R27" s="17">
        <v>0</v>
      </c>
      <c r="S27" s="17">
        <v>0</v>
      </c>
      <c r="T27" s="17">
        <v>1</v>
      </c>
      <c r="U27" s="16">
        <v>1</v>
      </c>
      <c r="V27" s="17">
        <v>0</v>
      </c>
      <c r="W27" s="17">
        <v>1</v>
      </c>
      <c r="X27" s="17">
        <v>1</v>
      </c>
      <c r="Y27" s="17">
        <v>0</v>
      </c>
      <c r="Z27" s="17">
        <v>0</v>
      </c>
      <c r="AA27" s="17">
        <v>1</v>
      </c>
      <c r="AB27" s="17">
        <v>1</v>
      </c>
      <c r="AC27" s="17">
        <v>0</v>
      </c>
      <c r="AD27" s="17">
        <v>0</v>
      </c>
      <c r="AE27" s="17">
        <v>0</v>
      </c>
      <c r="AF27" s="17">
        <v>0</v>
      </c>
      <c r="AG27" s="17">
        <v>1</v>
      </c>
      <c r="AH27" s="17">
        <v>0</v>
      </c>
      <c r="AI27" s="17">
        <v>0</v>
      </c>
      <c r="AJ27" s="17">
        <v>0</v>
      </c>
      <c r="AK27" s="17">
        <v>1</v>
      </c>
      <c r="AL27" s="17">
        <v>1</v>
      </c>
      <c r="AM27" s="17">
        <v>1</v>
      </c>
      <c r="AN27" s="17">
        <v>1</v>
      </c>
      <c r="AO27" s="17">
        <v>1</v>
      </c>
      <c r="AP27" s="17">
        <v>1</v>
      </c>
      <c r="AQ27" s="17">
        <v>1</v>
      </c>
      <c r="AR27" s="17">
        <v>0</v>
      </c>
      <c r="AS27" s="17">
        <v>1</v>
      </c>
      <c r="AT27" s="17">
        <v>1</v>
      </c>
      <c r="AU27" s="17">
        <v>1</v>
      </c>
      <c r="AV27" s="17">
        <v>0</v>
      </c>
      <c r="AW27" s="17">
        <v>1</v>
      </c>
      <c r="AX27" s="18">
        <v>1</v>
      </c>
      <c r="AY27" s="26">
        <v>0</v>
      </c>
      <c r="AZ27" s="16">
        <v>0</v>
      </c>
      <c r="BA27" s="16">
        <v>1</v>
      </c>
      <c r="BB27" s="16">
        <v>0</v>
      </c>
      <c r="BC27" s="16">
        <v>0</v>
      </c>
      <c r="BD27" s="16">
        <v>0</v>
      </c>
      <c r="BE27" s="16">
        <v>0</v>
      </c>
      <c r="BF27" s="16">
        <v>0</v>
      </c>
      <c r="BG27" s="16">
        <v>0</v>
      </c>
      <c r="BH27" s="16">
        <v>0</v>
      </c>
      <c r="BI27" s="16">
        <v>1</v>
      </c>
      <c r="BJ27" s="105">
        <f t="shared" si="3"/>
        <v>15</v>
      </c>
      <c r="BK27" s="102">
        <f t="shared" si="4"/>
        <v>0.25862068965517243</v>
      </c>
      <c r="BL27" s="103">
        <f t="shared" si="5"/>
        <v>5</v>
      </c>
      <c r="BM27" s="57">
        <f t="shared" si="6"/>
        <v>0.22727272727272727</v>
      </c>
      <c r="BN27" s="101">
        <f t="shared" si="7"/>
        <v>1</v>
      </c>
      <c r="BO27" s="59">
        <f t="shared" si="8"/>
        <v>0.09090909090909091</v>
      </c>
      <c r="BP27" s="101">
        <f t="shared" si="9"/>
        <v>3</v>
      </c>
      <c r="BQ27" s="59">
        <f t="shared" si="10"/>
        <v>0.23076923076923078</v>
      </c>
      <c r="BR27" s="101">
        <f t="shared" si="11"/>
        <v>3</v>
      </c>
      <c r="BS27" s="59">
        <f t="shared" si="12"/>
        <v>0.5</v>
      </c>
      <c r="BT27" s="101">
        <f t="shared" si="13"/>
        <v>1</v>
      </c>
      <c r="BU27" s="59">
        <f t="shared" si="14"/>
        <v>0.16666666666666666</v>
      </c>
      <c r="BV27" s="101">
        <f t="shared" si="15"/>
        <v>2</v>
      </c>
      <c r="BW27" s="59">
        <f t="shared" si="18"/>
        <v>0.4</v>
      </c>
      <c r="BX27" s="101">
        <f t="shared" si="16"/>
        <v>2</v>
      </c>
      <c r="BY27" s="59">
        <f t="shared" si="19"/>
        <v>0.4</v>
      </c>
      <c r="BZ27" s="101">
        <f t="shared" si="17"/>
        <v>3</v>
      </c>
      <c r="CA27" s="59">
        <f t="shared" si="20"/>
        <v>0.375</v>
      </c>
      <c r="CB27" s="71"/>
      <c r="CC27" s="71"/>
      <c r="CD27" s="71"/>
      <c r="CE27" s="71"/>
      <c r="CF27" s="71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</row>
    <row r="28" spans="1:177" ht="13.5" thickBot="1">
      <c r="A28" s="10">
        <v>25</v>
      </c>
      <c r="B28" s="33" t="s">
        <v>45</v>
      </c>
      <c r="C28" s="34"/>
      <c r="D28" s="16">
        <v>0</v>
      </c>
      <c r="E28" s="17">
        <v>0</v>
      </c>
      <c r="F28" s="17">
        <v>0</v>
      </c>
      <c r="G28" s="17">
        <v>0</v>
      </c>
      <c r="H28" s="17">
        <v>1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6">
        <v>0</v>
      </c>
      <c r="V28" s="17">
        <v>0</v>
      </c>
      <c r="W28" s="17">
        <v>1</v>
      </c>
      <c r="X28" s="17">
        <v>1</v>
      </c>
      <c r="Y28" s="17">
        <v>1</v>
      </c>
      <c r="Z28" s="17">
        <v>0</v>
      </c>
      <c r="AA28" s="17">
        <v>1</v>
      </c>
      <c r="AB28" s="17">
        <v>1</v>
      </c>
      <c r="AC28" s="17">
        <v>0</v>
      </c>
      <c r="AD28" s="17">
        <v>0</v>
      </c>
      <c r="AE28" s="17">
        <v>0</v>
      </c>
      <c r="AF28" s="17">
        <v>0</v>
      </c>
      <c r="AG28" s="17">
        <v>1</v>
      </c>
      <c r="AH28" s="17">
        <v>0</v>
      </c>
      <c r="AI28" s="17">
        <v>1</v>
      </c>
      <c r="AJ28" s="17">
        <v>0</v>
      </c>
      <c r="AK28" s="17">
        <v>1</v>
      </c>
      <c r="AL28" s="17">
        <v>1</v>
      </c>
      <c r="AM28" s="17">
        <v>1</v>
      </c>
      <c r="AN28" s="17">
        <v>0</v>
      </c>
      <c r="AO28" s="17">
        <v>1</v>
      </c>
      <c r="AP28" s="17">
        <v>1</v>
      </c>
      <c r="AQ28" s="17">
        <v>0</v>
      </c>
      <c r="AR28" s="17">
        <v>0</v>
      </c>
      <c r="AS28" s="17">
        <v>0</v>
      </c>
      <c r="AT28" s="17">
        <v>1</v>
      </c>
      <c r="AU28" s="17">
        <v>1</v>
      </c>
      <c r="AV28" s="17">
        <v>0</v>
      </c>
      <c r="AW28" s="17">
        <v>0</v>
      </c>
      <c r="AX28" s="18">
        <v>0</v>
      </c>
      <c r="AY28" s="26">
        <v>0</v>
      </c>
      <c r="AZ28" s="16">
        <v>0</v>
      </c>
      <c r="BA28" s="16">
        <v>0</v>
      </c>
      <c r="BB28" s="16">
        <v>0</v>
      </c>
      <c r="BC28" s="16">
        <v>0</v>
      </c>
      <c r="BD28" s="16">
        <v>0</v>
      </c>
      <c r="BE28" s="16">
        <v>0</v>
      </c>
      <c r="BF28" s="16">
        <v>0</v>
      </c>
      <c r="BG28" s="16">
        <v>0</v>
      </c>
      <c r="BH28" s="16">
        <v>0</v>
      </c>
      <c r="BI28" s="16">
        <v>0</v>
      </c>
      <c r="BJ28" s="105">
        <f t="shared" si="3"/>
        <v>6</v>
      </c>
      <c r="BK28" s="102">
        <f t="shared" si="4"/>
        <v>0.10344827586206896</v>
      </c>
      <c r="BL28" s="103">
        <f t="shared" si="5"/>
        <v>1</v>
      </c>
      <c r="BM28" s="57">
        <f t="shared" si="6"/>
        <v>0.045454545454545456</v>
      </c>
      <c r="BN28" s="101">
        <f t="shared" si="7"/>
        <v>1</v>
      </c>
      <c r="BO28" s="59">
        <f t="shared" si="8"/>
        <v>0.09090909090909091</v>
      </c>
      <c r="BP28" s="101">
        <f t="shared" si="9"/>
        <v>3</v>
      </c>
      <c r="BQ28" s="59">
        <f t="shared" si="10"/>
        <v>0.23076923076923078</v>
      </c>
      <c r="BR28" s="101">
        <f t="shared" si="11"/>
        <v>1</v>
      </c>
      <c r="BS28" s="59">
        <f t="shared" si="12"/>
        <v>0.16666666666666666</v>
      </c>
      <c r="BT28" s="101">
        <f t="shared" si="13"/>
        <v>1</v>
      </c>
      <c r="BU28" s="59">
        <f t="shared" si="14"/>
        <v>0.16666666666666666</v>
      </c>
      <c r="BV28" s="101">
        <f t="shared" si="15"/>
        <v>0</v>
      </c>
      <c r="BW28" s="59">
        <f t="shared" si="18"/>
        <v>0</v>
      </c>
      <c r="BX28" s="101">
        <f t="shared" si="16"/>
        <v>0</v>
      </c>
      <c r="BY28" s="59">
        <f t="shared" si="19"/>
        <v>0</v>
      </c>
      <c r="BZ28" s="101">
        <f t="shared" si="17"/>
        <v>3</v>
      </c>
      <c r="CA28" s="59">
        <f t="shared" si="20"/>
        <v>0.375</v>
      </c>
      <c r="CB28" s="71"/>
      <c r="CC28" s="71"/>
      <c r="CD28" s="71"/>
      <c r="CE28" s="71"/>
      <c r="CF28" s="71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</row>
    <row r="29" spans="1:177" ht="13.5" thickBot="1">
      <c r="A29" s="10">
        <v>26</v>
      </c>
      <c r="B29" s="33" t="s">
        <v>55</v>
      </c>
      <c r="C29" s="34"/>
      <c r="D29" s="16">
        <v>0</v>
      </c>
      <c r="E29" s="17">
        <v>0</v>
      </c>
      <c r="F29" s="17">
        <v>0</v>
      </c>
      <c r="G29" s="17">
        <v>1</v>
      </c>
      <c r="H29" s="17">
        <v>0</v>
      </c>
      <c r="I29" s="17">
        <v>0</v>
      </c>
      <c r="J29" s="17">
        <v>0</v>
      </c>
      <c r="K29" s="17">
        <v>1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1</v>
      </c>
      <c r="R29" s="17">
        <v>1</v>
      </c>
      <c r="S29" s="17">
        <v>0</v>
      </c>
      <c r="T29" s="17">
        <v>1</v>
      </c>
      <c r="U29" s="16">
        <v>0</v>
      </c>
      <c r="V29" s="17">
        <v>1</v>
      </c>
      <c r="W29" s="17">
        <v>0</v>
      </c>
      <c r="X29" s="17">
        <v>1</v>
      </c>
      <c r="Y29" s="17">
        <v>1</v>
      </c>
      <c r="Z29" s="17">
        <v>1</v>
      </c>
      <c r="AA29" s="17">
        <v>1</v>
      </c>
      <c r="AB29" s="17">
        <v>1</v>
      </c>
      <c r="AC29" s="17">
        <v>1</v>
      </c>
      <c r="AD29" s="17">
        <v>0</v>
      </c>
      <c r="AE29" s="17">
        <v>0</v>
      </c>
      <c r="AF29" s="17">
        <v>0</v>
      </c>
      <c r="AG29" s="17">
        <v>0</v>
      </c>
      <c r="AH29" s="17">
        <v>1</v>
      </c>
      <c r="AI29" s="17">
        <v>0</v>
      </c>
      <c r="AJ29" s="17">
        <v>0</v>
      </c>
      <c r="AK29" s="17">
        <v>0</v>
      </c>
      <c r="AL29" s="17">
        <v>1</v>
      </c>
      <c r="AM29" s="17">
        <v>1</v>
      </c>
      <c r="AN29" s="17">
        <v>1</v>
      </c>
      <c r="AO29" s="17">
        <v>1</v>
      </c>
      <c r="AP29" s="17">
        <v>1</v>
      </c>
      <c r="AQ29" s="17">
        <v>0</v>
      </c>
      <c r="AR29" s="17">
        <v>0</v>
      </c>
      <c r="AS29" s="17">
        <v>1</v>
      </c>
      <c r="AT29" s="17">
        <v>1</v>
      </c>
      <c r="AU29" s="17">
        <v>1</v>
      </c>
      <c r="AV29" s="17">
        <v>1</v>
      </c>
      <c r="AW29" s="17">
        <v>1</v>
      </c>
      <c r="AX29" s="18">
        <v>0</v>
      </c>
      <c r="AY29" s="26">
        <v>1</v>
      </c>
      <c r="AZ29" s="16">
        <v>0</v>
      </c>
      <c r="BA29" s="16">
        <v>0</v>
      </c>
      <c r="BB29" s="16">
        <v>0</v>
      </c>
      <c r="BC29" s="16">
        <v>0</v>
      </c>
      <c r="BD29" s="16">
        <v>0</v>
      </c>
      <c r="BE29" s="16">
        <v>0</v>
      </c>
      <c r="BF29" s="16">
        <v>0</v>
      </c>
      <c r="BG29" s="16">
        <v>0</v>
      </c>
      <c r="BH29" s="16">
        <v>0</v>
      </c>
      <c r="BI29" s="16">
        <v>0</v>
      </c>
      <c r="BJ29" s="105">
        <f t="shared" si="3"/>
        <v>19</v>
      </c>
      <c r="BK29" s="102">
        <f t="shared" si="4"/>
        <v>0.3275862068965517</v>
      </c>
      <c r="BL29" s="103">
        <f t="shared" si="5"/>
        <v>6</v>
      </c>
      <c r="BM29" s="57">
        <f t="shared" si="6"/>
        <v>0.2727272727272727</v>
      </c>
      <c r="BN29" s="101">
        <f t="shared" si="7"/>
        <v>4</v>
      </c>
      <c r="BO29" s="59">
        <f t="shared" si="8"/>
        <v>0.36363636363636365</v>
      </c>
      <c r="BP29" s="101">
        <f t="shared" si="9"/>
        <v>4</v>
      </c>
      <c r="BQ29" s="59">
        <f t="shared" si="10"/>
        <v>0.3076923076923077</v>
      </c>
      <c r="BR29" s="101">
        <f t="shared" si="11"/>
        <v>3</v>
      </c>
      <c r="BS29" s="59">
        <f t="shared" si="12"/>
        <v>0.5</v>
      </c>
      <c r="BT29" s="101">
        <f t="shared" si="13"/>
        <v>2</v>
      </c>
      <c r="BU29" s="59">
        <f t="shared" si="14"/>
        <v>0.3333333333333333</v>
      </c>
      <c r="BV29" s="101">
        <f t="shared" si="15"/>
        <v>2</v>
      </c>
      <c r="BW29" s="59">
        <f t="shared" si="18"/>
        <v>0.4</v>
      </c>
      <c r="BX29" s="101">
        <f t="shared" si="16"/>
        <v>2</v>
      </c>
      <c r="BY29" s="59">
        <f t="shared" si="19"/>
        <v>0.4</v>
      </c>
      <c r="BZ29" s="101">
        <f t="shared" si="17"/>
        <v>2</v>
      </c>
      <c r="CA29" s="59">
        <f t="shared" si="20"/>
        <v>0.25</v>
      </c>
      <c r="CB29" s="71"/>
      <c r="CC29" s="71"/>
      <c r="CD29" s="71"/>
      <c r="CE29" s="71"/>
      <c r="CF29" s="71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</row>
    <row r="30" spans="1:177" ht="13.5" thickBot="1">
      <c r="A30" s="10">
        <v>27</v>
      </c>
      <c r="B30" s="33" t="s">
        <v>56</v>
      </c>
      <c r="C30" s="34"/>
      <c r="D30" s="16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1</v>
      </c>
      <c r="L30" s="17">
        <v>0</v>
      </c>
      <c r="M30" s="17">
        <v>0</v>
      </c>
      <c r="N30" s="17">
        <v>1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6">
        <v>1</v>
      </c>
      <c r="V30" s="17">
        <v>1</v>
      </c>
      <c r="W30" s="17">
        <v>1</v>
      </c>
      <c r="X30" s="17">
        <v>0</v>
      </c>
      <c r="Y30" s="17">
        <v>1</v>
      </c>
      <c r="Z30" s="17">
        <v>0</v>
      </c>
      <c r="AA30" s="17">
        <v>1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v>1</v>
      </c>
      <c r="AI30" s="17">
        <v>1</v>
      </c>
      <c r="AJ30" s="17">
        <v>0</v>
      </c>
      <c r="AK30" s="17">
        <v>0</v>
      </c>
      <c r="AL30" s="17">
        <v>1</v>
      </c>
      <c r="AM30" s="17">
        <v>1</v>
      </c>
      <c r="AN30" s="17">
        <v>1</v>
      </c>
      <c r="AO30" s="17">
        <v>1</v>
      </c>
      <c r="AP30" s="17">
        <v>1</v>
      </c>
      <c r="AQ30" s="17">
        <v>1</v>
      </c>
      <c r="AR30" s="17">
        <v>1</v>
      </c>
      <c r="AS30" s="17">
        <v>1</v>
      </c>
      <c r="AT30" s="17">
        <v>1</v>
      </c>
      <c r="AU30" s="17">
        <v>1</v>
      </c>
      <c r="AV30" s="17">
        <v>1</v>
      </c>
      <c r="AW30" s="17">
        <v>1</v>
      </c>
      <c r="AX30" s="18">
        <v>1</v>
      </c>
      <c r="AY30" s="26">
        <v>1</v>
      </c>
      <c r="AZ30" s="16">
        <v>1</v>
      </c>
      <c r="BA30" s="16">
        <v>1</v>
      </c>
      <c r="BB30" s="16">
        <v>0</v>
      </c>
      <c r="BC30" s="16">
        <v>1</v>
      </c>
      <c r="BD30" s="16">
        <v>1</v>
      </c>
      <c r="BE30" s="16">
        <v>1</v>
      </c>
      <c r="BF30" s="16">
        <v>1</v>
      </c>
      <c r="BG30" s="16">
        <v>0</v>
      </c>
      <c r="BH30" s="16">
        <v>0</v>
      </c>
      <c r="BI30" s="16">
        <v>0</v>
      </c>
      <c r="BJ30" s="105">
        <f t="shared" si="3"/>
        <v>20</v>
      </c>
      <c r="BK30" s="102">
        <f t="shared" si="4"/>
        <v>0.3448275862068966</v>
      </c>
      <c r="BL30" s="103">
        <f t="shared" si="5"/>
        <v>9</v>
      </c>
      <c r="BM30" s="57">
        <f t="shared" si="6"/>
        <v>0.4090909090909091</v>
      </c>
      <c r="BN30" s="101">
        <f t="shared" si="7"/>
        <v>2</v>
      </c>
      <c r="BO30" s="59">
        <f t="shared" si="8"/>
        <v>0.18181818181818182</v>
      </c>
      <c r="BP30" s="101">
        <f t="shared" si="9"/>
        <v>3</v>
      </c>
      <c r="BQ30" s="59">
        <f t="shared" si="10"/>
        <v>0.23076923076923078</v>
      </c>
      <c r="BR30" s="101">
        <f t="shared" si="11"/>
        <v>4</v>
      </c>
      <c r="BS30" s="107">
        <f t="shared" si="12"/>
        <v>0.6666666666666666</v>
      </c>
      <c r="BT30" s="101">
        <f t="shared" si="13"/>
        <v>0</v>
      </c>
      <c r="BU30" s="59">
        <f t="shared" si="14"/>
        <v>0</v>
      </c>
      <c r="BV30" s="101">
        <f t="shared" si="15"/>
        <v>1</v>
      </c>
      <c r="BW30" s="59">
        <f t="shared" si="18"/>
        <v>0.2</v>
      </c>
      <c r="BX30" s="101">
        <f t="shared" si="16"/>
        <v>1</v>
      </c>
      <c r="BY30" s="59">
        <f t="shared" si="19"/>
        <v>0.2</v>
      </c>
      <c r="BZ30" s="101">
        <f t="shared" si="17"/>
        <v>2</v>
      </c>
      <c r="CA30" s="59">
        <f t="shared" si="20"/>
        <v>0.25</v>
      </c>
      <c r="CB30" s="71"/>
      <c r="CC30" s="71"/>
      <c r="CD30" s="71"/>
      <c r="CE30" s="71"/>
      <c r="CF30" s="71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</row>
    <row r="31" spans="1:177" ht="13.5" thickBot="1">
      <c r="A31" s="10">
        <v>28</v>
      </c>
      <c r="B31" s="35" t="s">
        <v>40</v>
      </c>
      <c r="C31" s="34"/>
      <c r="D31" s="16">
        <v>0</v>
      </c>
      <c r="E31" s="17">
        <v>0</v>
      </c>
      <c r="F31" s="17">
        <v>0</v>
      </c>
      <c r="G31" s="17">
        <v>0</v>
      </c>
      <c r="H31" s="17">
        <v>1</v>
      </c>
      <c r="I31" s="17">
        <v>0</v>
      </c>
      <c r="J31" s="17">
        <v>0</v>
      </c>
      <c r="K31" s="17">
        <v>1</v>
      </c>
      <c r="L31" s="17">
        <v>0</v>
      </c>
      <c r="M31" s="17">
        <v>0</v>
      </c>
      <c r="N31" s="17">
        <v>0</v>
      </c>
      <c r="O31" s="17">
        <v>1</v>
      </c>
      <c r="P31" s="17">
        <v>0</v>
      </c>
      <c r="Q31" s="17">
        <v>1</v>
      </c>
      <c r="R31" s="17">
        <v>0</v>
      </c>
      <c r="S31" s="17">
        <v>0</v>
      </c>
      <c r="T31" s="17">
        <v>0</v>
      </c>
      <c r="U31" s="16">
        <v>0</v>
      </c>
      <c r="V31" s="17">
        <v>0</v>
      </c>
      <c r="W31" s="17">
        <v>1</v>
      </c>
      <c r="X31" s="17">
        <v>1</v>
      </c>
      <c r="Y31" s="17">
        <v>1</v>
      </c>
      <c r="Z31" s="17">
        <v>0</v>
      </c>
      <c r="AA31" s="17">
        <v>1</v>
      </c>
      <c r="AB31" s="17">
        <v>1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1</v>
      </c>
      <c r="AI31" s="17">
        <v>0</v>
      </c>
      <c r="AJ31" s="17">
        <v>0</v>
      </c>
      <c r="AK31" s="17">
        <v>1</v>
      </c>
      <c r="AL31" s="17">
        <v>1</v>
      </c>
      <c r="AM31" s="17">
        <v>1</v>
      </c>
      <c r="AN31" s="17">
        <v>1</v>
      </c>
      <c r="AO31" s="17">
        <v>1</v>
      </c>
      <c r="AP31" s="17">
        <v>1</v>
      </c>
      <c r="AQ31" s="17">
        <v>0</v>
      </c>
      <c r="AR31" s="17">
        <v>0</v>
      </c>
      <c r="AS31" s="17">
        <v>0</v>
      </c>
      <c r="AT31" s="17">
        <v>1</v>
      </c>
      <c r="AU31" s="17">
        <v>1</v>
      </c>
      <c r="AV31" s="17">
        <v>0</v>
      </c>
      <c r="AW31" s="17">
        <v>0</v>
      </c>
      <c r="AX31" s="18">
        <v>0</v>
      </c>
      <c r="AY31" s="26">
        <v>0</v>
      </c>
      <c r="AZ31" s="16">
        <v>0</v>
      </c>
      <c r="BA31" s="16">
        <v>0</v>
      </c>
      <c r="BB31" s="16">
        <v>0</v>
      </c>
      <c r="BC31" s="16">
        <v>0</v>
      </c>
      <c r="BD31" s="16">
        <v>0</v>
      </c>
      <c r="BE31" s="16">
        <v>0</v>
      </c>
      <c r="BF31" s="16">
        <v>0</v>
      </c>
      <c r="BG31" s="16">
        <v>0</v>
      </c>
      <c r="BH31" s="16">
        <v>0</v>
      </c>
      <c r="BI31" s="16">
        <v>0</v>
      </c>
      <c r="BJ31" s="105">
        <f t="shared" si="3"/>
        <v>11</v>
      </c>
      <c r="BK31" s="102">
        <f t="shared" si="4"/>
        <v>0.1896551724137931</v>
      </c>
      <c r="BL31" s="103">
        <f t="shared" si="5"/>
        <v>2</v>
      </c>
      <c r="BM31" s="57">
        <f t="shared" si="6"/>
        <v>0.09090909090909091</v>
      </c>
      <c r="BN31" s="101">
        <f t="shared" si="7"/>
        <v>2</v>
      </c>
      <c r="BO31" s="59">
        <f t="shared" si="8"/>
        <v>0.18181818181818182</v>
      </c>
      <c r="BP31" s="101">
        <f t="shared" si="9"/>
        <v>2</v>
      </c>
      <c r="BQ31" s="59">
        <f t="shared" si="10"/>
        <v>0.15384615384615385</v>
      </c>
      <c r="BR31" s="101">
        <f t="shared" si="11"/>
        <v>3</v>
      </c>
      <c r="BS31" s="59">
        <f t="shared" si="12"/>
        <v>0.5</v>
      </c>
      <c r="BT31" s="101">
        <f t="shared" si="13"/>
        <v>2</v>
      </c>
      <c r="BU31" s="59">
        <f t="shared" si="14"/>
        <v>0.3333333333333333</v>
      </c>
      <c r="BV31" s="101">
        <f t="shared" si="15"/>
        <v>1</v>
      </c>
      <c r="BW31" s="59">
        <f t="shared" si="18"/>
        <v>0.2</v>
      </c>
      <c r="BX31" s="101">
        <f t="shared" si="16"/>
        <v>1</v>
      </c>
      <c r="BY31" s="59">
        <f t="shared" si="19"/>
        <v>0.2</v>
      </c>
      <c r="BZ31" s="101">
        <f t="shared" si="17"/>
        <v>2</v>
      </c>
      <c r="CA31" s="59">
        <f t="shared" si="20"/>
        <v>0.25</v>
      </c>
      <c r="CB31" s="71"/>
      <c r="CC31" s="71"/>
      <c r="CD31" s="71"/>
      <c r="CE31" s="71"/>
      <c r="CF31" s="71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</row>
    <row r="32" spans="1:177" ht="12.75">
      <c r="A32" s="10">
        <v>29</v>
      </c>
      <c r="B32" s="74" t="s">
        <v>46</v>
      </c>
      <c r="C32" s="12"/>
      <c r="D32" s="98">
        <v>0</v>
      </c>
      <c r="E32" s="98">
        <v>0</v>
      </c>
      <c r="F32" s="98">
        <v>0</v>
      </c>
      <c r="G32" s="98">
        <v>0</v>
      </c>
      <c r="H32" s="98">
        <v>0</v>
      </c>
      <c r="I32" s="98">
        <v>0</v>
      </c>
      <c r="J32" s="98">
        <v>0</v>
      </c>
      <c r="K32" s="98">
        <v>0</v>
      </c>
      <c r="L32" s="98">
        <v>0</v>
      </c>
      <c r="M32" s="98">
        <v>0</v>
      </c>
      <c r="N32" s="98">
        <v>0</v>
      </c>
      <c r="O32" s="98">
        <v>0</v>
      </c>
      <c r="P32" s="98">
        <v>0</v>
      </c>
      <c r="Q32" s="98">
        <v>0</v>
      </c>
      <c r="R32" s="98">
        <v>0</v>
      </c>
      <c r="S32" s="98">
        <v>0</v>
      </c>
      <c r="T32" s="98">
        <v>1</v>
      </c>
      <c r="U32" s="98">
        <v>0</v>
      </c>
      <c r="V32" s="98">
        <v>1</v>
      </c>
      <c r="W32" s="98">
        <v>0</v>
      </c>
      <c r="X32" s="98">
        <v>1</v>
      </c>
      <c r="Y32" s="98">
        <v>1</v>
      </c>
      <c r="Z32" s="98">
        <v>0</v>
      </c>
      <c r="AA32" s="98">
        <v>1</v>
      </c>
      <c r="AB32" s="98">
        <v>1</v>
      </c>
      <c r="AC32" s="98">
        <v>1</v>
      </c>
      <c r="AD32" s="98">
        <v>0</v>
      </c>
      <c r="AE32" s="98">
        <v>0</v>
      </c>
      <c r="AF32" s="98">
        <v>0</v>
      </c>
      <c r="AG32" s="98">
        <v>0</v>
      </c>
      <c r="AH32" s="98">
        <v>1</v>
      </c>
      <c r="AI32" s="98">
        <v>1</v>
      </c>
      <c r="AJ32" s="98">
        <v>0</v>
      </c>
      <c r="AK32" s="98">
        <v>0</v>
      </c>
      <c r="AL32" s="98">
        <v>1</v>
      </c>
      <c r="AM32" s="98">
        <v>1</v>
      </c>
      <c r="AN32" s="98">
        <v>1</v>
      </c>
      <c r="AO32" s="98">
        <v>1</v>
      </c>
      <c r="AP32" s="98">
        <v>1</v>
      </c>
      <c r="AQ32" s="98">
        <v>0</v>
      </c>
      <c r="AR32" s="98">
        <v>0</v>
      </c>
      <c r="AS32" s="98">
        <v>1</v>
      </c>
      <c r="AT32" s="98">
        <v>1</v>
      </c>
      <c r="AU32" s="98">
        <v>1</v>
      </c>
      <c r="AV32" s="98">
        <v>1</v>
      </c>
      <c r="AW32" s="98">
        <v>1</v>
      </c>
      <c r="AX32" s="71">
        <v>0</v>
      </c>
      <c r="AY32" s="71">
        <v>0</v>
      </c>
      <c r="AZ32" s="98">
        <v>0</v>
      </c>
      <c r="BA32" s="98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71">
        <v>0</v>
      </c>
      <c r="BJ32" s="105">
        <f t="shared" si="3"/>
        <v>14</v>
      </c>
      <c r="BK32" s="102">
        <f t="shared" si="4"/>
        <v>0.2413793103448276</v>
      </c>
      <c r="BL32" s="103">
        <f t="shared" si="5"/>
        <v>3</v>
      </c>
      <c r="BM32" s="57">
        <f t="shared" si="6"/>
        <v>0.13636363636363635</v>
      </c>
      <c r="BN32" s="101">
        <f t="shared" si="7"/>
        <v>3</v>
      </c>
      <c r="BO32" s="59">
        <f t="shared" si="8"/>
        <v>0.2727272727272727</v>
      </c>
      <c r="BP32" s="101">
        <f t="shared" si="9"/>
        <v>5</v>
      </c>
      <c r="BQ32" s="59">
        <f t="shared" si="10"/>
        <v>0.38461538461538464</v>
      </c>
      <c r="BR32" s="101">
        <f t="shared" si="11"/>
        <v>3</v>
      </c>
      <c r="BS32" s="59">
        <f t="shared" si="12"/>
        <v>0.5</v>
      </c>
      <c r="BT32" s="101">
        <f t="shared" si="13"/>
        <v>2</v>
      </c>
      <c r="BU32" s="59">
        <f t="shared" si="14"/>
        <v>0.3333333333333333</v>
      </c>
      <c r="BV32" s="101">
        <f t="shared" si="15"/>
        <v>1</v>
      </c>
      <c r="BW32" s="59">
        <f t="shared" si="18"/>
        <v>0.2</v>
      </c>
      <c r="BX32" s="101">
        <f t="shared" si="16"/>
        <v>0</v>
      </c>
      <c r="BY32" s="59">
        <f t="shared" si="19"/>
        <v>0</v>
      </c>
      <c r="BZ32" s="101">
        <f t="shared" si="17"/>
        <v>3</v>
      </c>
      <c r="CA32" s="59">
        <f t="shared" si="20"/>
        <v>0.375</v>
      </c>
      <c r="CB32" s="71"/>
      <c r="CC32" s="71"/>
      <c r="CD32" s="71"/>
      <c r="CE32" s="71"/>
      <c r="CF32" s="71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</row>
    <row r="33" spans="80:177" ht="13.5" thickBot="1">
      <c r="CB33" s="71"/>
      <c r="CC33" s="71"/>
      <c r="CD33" s="71"/>
      <c r="CE33" s="71"/>
      <c r="CF33" s="71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</row>
    <row r="34" spans="1:177" ht="13.5" thickBot="1">
      <c r="A34" s="10"/>
      <c r="B34" s="62" t="s">
        <v>8</v>
      </c>
      <c r="C34" s="63"/>
      <c r="D34" s="64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6"/>
      <c r="BJ34" s="67">
        <f aca="true" t="shared" si="21" ref="BJ34:BV34">AVERAGE(BJ4:BJ29)</f>
        <v>16.423076923076923</v>
      </c>
      <c r="BK34" s="68">
        <f t="shared" si="21"/>
        <v>0.2831564986737401</v>
      </c>
      <c r="BL34" s="67">
        <f t="shared" si="21"/>
        <v>5.923076923076923</v>
      </c>
      <c r="BM34" s="68">
        <f t="shared" si="21"/>
        <v>0.2692307692307692</v>
      </c>
      <c r="BN34" s="67">
        <f t="shared" si="21"/>
        <v>3.269230769230769</v>
      </c>
      <c r="BO34" s="68">
        <f t="shared" si="21"/>
        <v>0.29720279720279713</v>
      </c>
      <c r="BP34" s="67">
        <f t="shared" si="21"/>
        <v>3.5384615384615383</v>
      </c>
      <c r="BQ34" s="68">
        <f t="shared" si="21"/>
        <v>0.27218934911242604</v>
      </c>
      <c r="BR34" s="67">
        <f t="shared" si="21"/>
        <v>2.1153846153846154</v>
      </c>
      <c r="BS34" s="68">
        <f t="shared" si="21"/>
        <v>0.35256410256410253</v>
      </c>
      <c r="BT34" s="67">
        <f t="shared" si="21"/>
        <v>2.269230769230769</v>
      </c>
      <c r="BU34" s="68">
        <f t="shared" si="21"/>
        <v>0.37820512820512814</v>
      </c>
      <c r="BV34" s="67">
        <f t="shared" si="21"/>
        <v>1.9230769230769231</v>
      </c>
      <c r="BW34" s="68">
        <f>AVERAGE(BW4:BW26)</f>
        <v>0.3999999999999999</v>
      </c>
      <c r="BX34" s="67">
        <f>AVERAGE(BX4:BX29)</f>
        <v>0.6923076923076923</v>
      </c>
      <c r="BY34" s="68">
        <f>AVERAGE(BY4:BY26)</f>
        <v>0.12173913043478264</v>
      </c>
      <c r="BZ34" s="67">
        <f>AVERAGE(BZ4:BZ29)</f>
        <v>2.6538461538461537</v>
      </c>
      <c r="CA34" s="68">
        <f>AVERAGE(CA4:CA26)</f>
        <v>0.33152173913043476</v>
      </c>
      <c r="CB34" s="71"/>
      <c r="CC34" s="71"/>
      <c r="CD34" s="71"/>
      <c r="CE34" s="71"/>
      <c r="CF34" s="71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</row>
    <row r="35" spans="1:177" ht="12.75">
      <c r="A35" s="10"/>
      <c r="B35" s="35"/>
      <c r="C35" s="34"/>
      <c r="D35" s="16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6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8"/>
      <c r="AY35" s="26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71"/>
      <c r="CC35" s="71"/>
      <c r="CD35" s="71"/>
      <c r="CE35" s="71"/>
      <c r="CF35" s="71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</row>
    <row r="36" spans="1:177" ht="13.5" thickBot="1">
      <c r="A36" s="10"/>
      <c r="B36" s="35"/>
      <c r="C36" s="34"/>
      <c r="D36" s="16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6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8"/>
      <c r="AY36" s="26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71"/>
      <c r="CC36" s="71"/>
      <c r="CD36" s="71"/>
      <c r="CE36" s="71"/>
      <c r="CF36" s="71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</row>
    <row r="37" spans="1:177" ht="13.5" thickBot="1">
      <c r="A37" s="10">
        <v>18</v>
      </c>
      <c r="B37" s="11" t="s">
        <v>52</v>
      </c>
      <c r="C37" s="12"/>
      <c r="D37" s="16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6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8"/>
      <c r="AY37" s="26"/>
      <c r="AZ37" s="16"/>
      <c r="BA37" s="17"/>
      <c r="BB37" s="17"/>
      <c r="BC37" s="17"/>
      <c r="BD37" s="17"/>
      <c r="BE37" s="17"/>
      <c r="BF37" s="17"/>
      <c r="BG37" s="17"/>
      <c r="BH37" s="17"/>
      <c r="BI37" s="17"/>
      <c r="BJ37" s="105" t="e">
        <f>SUMXMY2($D$2:$BI$2,$D37:$BI37)</f>
        <v>#DIV/0!</v>
      </c>
      <c r="BK37" s="102" t="e">
        <f>BJ37/58</f>
        <v>#DIV/0!</v>
      </c>
      <c r="BL37" s="103" t="e">
        <f>SUMXMY2($AW$2:$BI$2,$AW37:$BI37)+ABS(AE$2-AE37)+ABS(AC$2-AC37)+ABS(Z$2-Z37)+ABS(X$2-X37)+ABS(S$2-S37)+ABS(O$2-O37)+ABS(J$2-J37)+ABS(G$2-G37)+ABS(E$2-E37)</f>
        <v>#DIV/0!</v>
      </c>
      <c r="BM37" s="57" t="e">
        <f>BL37/22</f>
        <v>#DIV/0!</v>
      </c>
      <c r="BN37" s="101">
        <f>ABS(H$2-H37)+ABS(M$2-M37)+ABS(R$2-R37)+ABS(W$2-W37)+ABS(AA$2-AA37)+ABS(AG$2-AG37)+ABS(AJ$2-AJ37)+ABS(AM$2-AM37)+ABS(AP$2-AP37)+ABS(AS$2-AS37)+ABS(AU$2-AU37)</f>
        <v>6</v>
      </c>
      <c r="BO37" s="59">
        <f>BN37/11</f>
        <v>0.5454545454545454</v>
      </c>
      <c r="BP37" s="101">
        <f>ABS(D$2-D37)+ABS(F$2-F37)+ABS(I$2-I37)+ABS(N$2-N37)+ABS(T$2-T37)+ABS(V$2-V37)+ABS(AB$2-AB37)+ABS(AF$2-AF37)+ABS(AI$2-AI37)+ABS(AL$2-AL37)+ABS(AO$2-AO37)+ABS(AR$2-AR37)+ABS(AT$2-AT37)</f>
        <v>6</v>
      </c>
      <c r="BQ37" s="59">
        <f>BP37/13</f>
        <v>0.46153846153846156</v>
      </c>
      <c r="BR37" s="101">
        <f>ABS(AV$2-AV37)+ABS(AQ$2-AQ37)+ABS(AN$2-AN37)+ABS(AK$2-AK37)+ABS(AH$2-AH37)+ABS(AD$2-AD37)</f>
        <v>0</v>
      </c>
      <c r="BS37" s="59">
        <f>BR37/6</f>
        <v>0</v>
      </c>
      <c r="BT37" s="101">
        <f>ABS(E$2-E37)+ABS(J$2-J37)+ABS(O$2-O37)+ABS(S$2-S37)+ABS(X$2-X37)+ABS(AC$2-AC37)</f>
        <v>0</v>
      </c>
      <c r="BU37" s="59">
        <f>BT37/6</f>
        <v>0</v>
      </c>
      <c r="BV37" s="101">
        <f>ABS(F$2-F37)+ABS(K$2-K37)+ABS(P$2-P37)+ABS(Y$2-Y37)+ABS(T$2-T37)</f>
        <v>1</v>
      </c>
      <c r="BW37" s="59">
        <f>BV37/5</f>
        <v>0.2</v>
      </c>
      <c r="BX37" s="101">
        <f>ABS(L$2-L37)+ABS(Q$2-Q37)+ABS(U$2-U37)+ABS(Z$2-Z37)+ABS(AE$2-AE37)</f>
        <v>0</v>
      </c>
      <c r="BY37" s="59">
        <f>BX37/5</f>
        <v>0</v>
      </c>
      <c r="BZ37" s="101">
        <f>ABS(E$2-E37)+ABS(I$2-I37)+ABS(N$2-N37)+ABS(AI$2-AI37)+ABS(AL$2-AL37)+ABS(AR$2-AR37)+ABS(AU$2-AU37)+ABS(AX$2-AX37)</f>
        <v>4</v>
      </c>
      <c r="CA37" s="59">
        <f>BZ37/8</f>
        <v>0.5</v>
      </c>
      <c r="CB37" s="71"/>
      <c r="CC37" s="71"/>
      <c r="CD37" s="71"/>
      <c r="CE37" s="71"/>
      <c r="CF37" s="71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</row>
    <row r="38" spans="1:177" ht="12.75">
      <c r="A38" s="10">
        <v>30</v>
      </c>
      <c r="B38" s="74" t="s">
        <v>57</v>
      </c>
      <c r="C38" s="12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71"/>
      <c r="AY38" s="71"/>
      <c r="AZ38" s="98"/>
      <c r="BA38" s="98"/>
      <c r="BB38" s="98"/>
      <c r="BC38" s="98"/>
      <c r="BD38" s="98"/>
      <c r="BE38" s="98"/>
      <c r="BF38" s="98"/>
      <c r="BG38" s="98"/>
      <c r="BH38" s="98"/>
      <c r="BI38" s="71"/>
      <c r="BJ38" s="105" t="e">
        <f>SUMXMY2($D$2:$BI$2,$D38:$BI38)</f>
        <v>#DIV/0!</v>
      </c>
      <c r="BK38" s="102" t="e">
        <f>BJ38/58</f>
        <v>#DIV/0!</v>
      </c>
      <c r="BL38" s="103" t="e">
        <f>SUMXMY2($AW$2:$BI$2,$AW38:$BI38)+ABS(AE$2-AE38)+ABS(AC$2-AC38)+ABS(Z$2-Z38)+ABS(X$2-X38)+ABS(S$2-S38)+ABS(O$2-O38)+ABS(J$2-J38)+ABS(G$2-G38)+ABS(E$2-E38)</f>
        <v>#DIV/0!</v>
      </c>
      <c r="BM38" s="57" t="e">
        <f>BL38/22</f>
        <v>#DIV/0!</v>
      </c>
      <c r="BN38" s="101">
        <f>ABS(H$2-H38)+ABS(M$2-M38)+ABS(R$2-R38)+ABS(W$2-W38)+ABS(AA$2-AA38)+ABS(AG$2-AG38)+ABS(AJ$2-AJ38)+ABS(AM$2-AM38)+ABS(AP$2-AP38)+ABS(AS$2-AS38)+ABS(AU$2-AU38)</f>
        <v>6</v>
      </c>
      <c r="BO38" s="59">
        <f>BN38/11</f>
        <v>0.5454545454545454</v>
      </c>
      <c r="BP38" s="101">
        <f>ABS(D$2-D38)+ABS(F$2-F38)+ABS(I$2-I38)+ABS(N$2-N38)+ABS(T$2-T38)+ABS(V$2-V38)+ABS(AB$2-AB38)+ABS(AF$2-AF38)+ABS(AI$2-AI38)+ABS(AL$2-AL38)+ABS(AO$2-AO38)+ABS(AR$2-AR38)+ABS(AT$2-AT38)</f>
        <v>6</v>
      </c>
      <c r="BQ38" s="59">
        <f>BP38/13</f>
        <v>0.46153846153846156</v>
      </c>
      <c r="BR38" s="101">
        <f>ABS(AV$2-AV38)+ABS(AQ$2-AQ38)+ABS(AN$2-AN38)+ABS(AK$2-AK38)+ABS(AH$2-AH38)+ABS(AD$2-AD38)</f>
        <v>0</v>
      </c>
      <c r="BS38" s="59">
        <f>BR38/6</f>
        <v>0</v>
      </c>
      <c r="BT38" s="101">
        <f>ABS(E$2-E38)+ABS(J$2-J38)+ABS(O$2-O38)+ABS(S$2-S38)+ABS(X$2-X38)+ABS(AC$2-AC38)</f>
        <v>0</v>
      </c>
      <c r="BU38" s="59">
        <f>BT38/6</f>
        <v>0</v>
      </c>
      <c r="BV38" s="101">
        <f>ABS(F$2-F38)+ABS(K$2-K38)+ABS(P$2-P38)+ABS(Y$2-Y38)+ABS(T$2-T38)</f>
        <v>1</v>
      </c>
      <c r="BW38" s="59">
        <f>BV38/5</f>
        <v>0.2</v>
      </c>
      <c r="BX38" s="101">
        <f>ABS(L$2-L38)+ABS(Q$2-Q38)+ABS(U$2-U38)+ABS(Z$2-Z38)+ABS(AE$2-AE38)</f>
        <v>0</v>
      </c>
      <c r="BY38" s="59">
        <f>BX38/5</f>
        <v>0</v>
      </c>
      <c r="BZ38" s="101">
        <f>ABS(E$2-E38)+ABS(I$2-I38)+ABS(N$2-N38)+ABS(AI$2-AI38)+ABS(AL$2-AL38)+ABS(AR$2-AR38)+ABS(AU$2-AU38)+ABS(AX$2-AX38)</f>
        <v>4</v>
      </c>
      <c r="CA38" s="59">
        <f>BZ38/8</f>
        <v>0.5</v>
      </c>
      <c r="CB38" s="71"/>
      <c r="CC38" s="71"/>
      <c r="CD38" s="71"/>
      <c r="CE38" s="71"/>
      <c r="CF38" s="71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</row>
    <row r="39" spans="80:177" ht="12.75"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</row>
  </sheetData>
  <sheetProtection/>
  <printOptions/>
  <pageMargins left="0.7874015748031497" right="0.3937007874015748" top="0.5905511811023623" bottom="0.5905511811023623" header="0.5118110236220472" footer="0.5118110236220472"/>
  <pageSetup horizontalDpi="240" verticalDpi="24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Семёнова</dc:creator>
  <cp:keywords/>
  <dc:description/>
  <cp:lastModifiedBy>Kate-pc</cp:lastModifiedBy>
  <cp:lastPrinted>2004-10-27T13:03:28Z</cp:lastPrinted>
  <dcterms:created xsi:type="dcterms:W3CDTF">2003-10-15T12:55:03Z</dcterms:created>
  <dcterms:modified xsi:type="dcterms:W3CDTF">2014-09-17T19:08:08Z</dcterms:modified>
  <cp:category/>
  <cp:version/>
  <cp:contentType/>
  <cp:contentStatus/>
</cp:coreProperties>
</file>